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w\OneDrive - University of Idaho\Projects\Social Security\"/>
    </mc:Choice>
  </mc:AlternateContent>
  <xr:revisionPtr revIDLastSave="63" documentId="8_{A9969945-D2E5-4A96-89CA-48A72BE0321A}" xr6:coauthVersionLast="44" xr6:coauthVersionMax="44" xr10:uidLastSave="{DD137FBB-E35F-404F-B061-7C3C8E640FD0}"/>
  <bookViews>
    <workbookView xWindow="-108" yWindow="-108" windowWidth="23256" windowHeight="12576" xr2:uid="{34D5E6A2-0C6D-4B32-A339-3BC83B6AB24A}"/>
  </bookViews>
  <sheets>
    <sheet name="Calculator" sheetId="2" r:id="rId1"/>
    <sheet name="Formul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" i="2" l="1"/>
  <c r="I10" i="2" l="1"/>
  <c r="H9" i="2"/>
  <c r="L17" i="2" l="1"/>
  <c r="M17" i="2"/>
  <c r="N17" i="2"/>
  <c r="K17" i="2"/>
  <c r="G18" i="2"/>
  <c r="N10" i="2"/>
  <c r="M10" i="2"/>
  <c r="M9" i="2"/>
  <c r="C6" i="2"/>
  <c r="H10" i="2"/>
  <c r="O16" i="1"/>
  <c r="G19" i="2" l="1"/>
  <c r="L19" i="2" s="1"/>
  <c r="F18" i="2"/>
  <c r="K18" i="2" s="1"/>
  <c r="F19" i="2"/>
  <c r="K19" i="2" s="1"/>
  <c r="L18" i="2"/>
  <c r="I9" i="2"/>
  <c r="H11" i="2" s="1"/>
  <c r="N9" i="2"/>
  <c r="B12" i="2"/>
  <c r="G20" i="2" l="1"/>
  <c r="F20" i="2" s="1"/>
  <c r="K20" i="2" s="1"/>
  <c r="I14" i="2"/>
  <c r="L20" i="2"/>
  <c r="G21" i="2"/>
  <c r="F11" i="2"/>
  <c r="K14" i="2" s="1"/>
  <c r="I11" i="2"/>
  <c r="K11" i="2"/>
  <c r="M11" i="2"/>
  <c r="N14" i="2" s="1"/>
  <c r="N11" i="2"/>
  <c r="C12" i="2"/>
  <c r="B13" i="2"/>
  <c r="F14" i="2" l="1"/>
  <c r="F21" i="2"/>
  <c r="K21" i="2" s="1"/>
  <c r="L21" i="2"/>
  <c r="G22" i="2"/>
  <c r="C13" i="2"/>
  <c r="B14" i="2"/>
  <c r="F22" i="2" l="1"/>
  <c r="K22" i="2" s="1"/>
  <c r="L22" i="2"/>
  <c r="G23" i="2"/>
  <c r="C14" i="2"/>
  <c r="B15" i="2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F23" i="2" l="1"/>
  <c r="K23" i="2" s="1"/>
  <c r="L23" i="2"/>
  <c r="G24" i="2"/>
  <c r="B59" i="2"/>
  <c r="C15" i="2"/>
  <c r="F24" i="2" l="1"/>
  <c r="K24" i="2" s="1"/>
  <c r="L24" i="2"/>
  <c r="G25" i="2"/>
  <c r="C16" i="2"/>
  <c r="B60" i="2"/>
  <c r="F25" i="2" l="1"/>
  <c r="K25" i="2" s="1"/>
  <c r="L25" i="2"/>
  <c r="G26" i="2"/>
  <c r="C17" i="2"/>
  <c r="B61" i="2"/>
  <c r="F26" i="2" l="1"/>
  <c r="K26" i="2" s="1"/>
  <c r="L26" i="2"/>
  <c r="G27" i="2"/>
  <c r="C18" i="2"/>
  <c r="B62" i="2"/>
  <c r="F27" i="2" l="1"/>
  <c r="K27" i="2" s="1"/>
  <c r="L27" i="2"/>
  <c r="G28" i="2"/>
  <c r="C19" i="2"/>
  <c r="V8" i="1"/>
  <c r="V10" i="1" s="1"/>
  <c r="B63" i="2"/>
  <c r="F28" i="2" l="1"/>
  <c r="K28" i="2" s="1"/>
  <c r="L28" i="2"/>
  <c r="G29" i="2"/>
  <c r="C20" i="2"/>
  <c r="W8" i="1"/>
  <c r="W10" i="1" s="1"/>
  <c r="B64" i="2"/>
  <c r="F29" i="2" l="1"/>
  <c r="K29" i="2" s="1"/>
  <c r="L29" i="2"/>
  <c r="G30" i="2"/>
  <c r="C21" i="2"/>
  <c r="X8" i="1"/>
  <c r="X10" i="1" s="1"/>
  <c r="B65" i="2"/>
  <c r="F30" i="2" l="1"/>
  <c r="K30" i="2" s="1"/>
  <c r="L30" i="2"/>
  <c r="G31" i="2"/>
  <c r="C22" i="2"/>
  <c r="Y8" i="1"/>
  <c r="Y10" i="1" s="1"/>
  <c r="B66" i="2"/>
  <c r="F31" i="2" l="1"/>
  <c r="K31" i="2" s="1"/>
  <c r="L31" i="2"/>
  <c r="G32" i="2"/>
  <c r="C23" i="2"/>
  <c r="Z8" i="1"/>
  <c r="Z10" i="1" s="1"/>
  <c r="B67" i="2"/>
  <c r="F32" i="2" l="1"/>
  <c r="K32" i="2" s="1"/>
  <c r="L32" i="2"/>
  <c r="G33" i="2"/>
  <c r="C24" i="2"/>
  <c r="AA8" i="1"/>
  <c r="AA10" i="1" s="1"/>
  <c r="B68" i="2"/>
  <c r="C67" i="2"/>
  <c r="F33" i="2" l="1"/>
  <c r="K33" i="2" s="1"/>
  <c r="L33" i="2"/>
  <c r="G34" i="2"/>
  <c r="C25" i="2"/>
  <c r="AB8" i="1"/>
  <c r="AB10" i="1" s="1"/>
  <c r="B69" i="2"/>
  <c r="C68" i="2"/>
  <c r="F34" i="2" l="1"/>
  <c r="K34" i="2" s="1"/>
  <c r="L34" i="2"/>
  <c r="G35" i="2"/>
  <c r="C26" i="2"/>
  <c r="AC8" i="1"/>
  <c r="AC10" i="1" s="1"/>
  <c r="B70" i="2"/>
  <c r="C69" i="2"/>
  <c r="F35" i="2" l="1"/>
  <c r="K35" i="2" s="1"/>
  <c r="L35" i="2"/>
  <c r="G36" i="2"/>
  <c r="C27" i="2"/>
  <c r="AD8" i="1"/>
  <c r="AD10" i="1" s="1"/>
  <c r="B71" i="2"/>
  <c r="C70" i="2"/>
  <c r="F36" i="2" l="1"/>
  <c r="K36" i="2" s="1"/>
  <c r="L36" i="2"/>
  <c r="G37" i="2"/>
  <c r="C28" i="2"/>
  <c r="AE8" i="1"/>
  <c r="AE10" i="1" s="1"/>
  <c r="B72" i="2"/>
  <c r="C71" i="2"/>
  <c r="F37" i="2" l="1"/>
  <c r="K37" i="2" s="1"/>
  <c r="L37" i="2"/>
  <c r="G38" i="2"/>
  <c r="C29" i="2"/>
  <c r="AF8" i="1"/>
  <c r="AF10" i="1" s="1"/>
  <c r="B73" i="2"/>
  <c r="C73" i="2" s="1"/>
  <c r="C72" i="2"/>
  <c r="P8" i="1" l="1"/>
  <c r="P10" i="1" s="1"/>
  <c r="Q8" i="1"/>
  <c r="Q10" i="1" s="1"/>
  <c r="R8" i="1"/>
  <c r="R10" i="1" s="1"/>
  <c r="U8" i="1"/>
  <c r="U10" i="1" s="1"/>
  <c r="T8" i="1"/>
  <c r="T10" i="1" s="1"/>
  <c r="S8" i="1"/>
  <c r="S10" i="1" s="1"/>
  <c r="F38" i="2"/>
  <c r="K38" i="2" s="1"/>
  <c r="L38" i="2"/>
  <c r="G39" i="2"/>
  <c r="F8" i="1"/>
  <c r="F10" i="1" s="1"/>
  <c r="E8" i="1"/>
  <c r="E10" i="1" s="1"/>
  <c r="L8" i="1"/>
  <c r="L10" i="1" s="1"/>
  <c r="O8" i="1"/>
  <c r="O10" i="1" s="1"/>
  <c r="G8" i="1"/>
  <c r="G10" i="1" s="1"/>
  <c r="B8" i="1"/>
  <c r="B10" i="1" s="1"/>
  <c r="J8" i="1"/>
  <c r="J10" i="1" s="1"/>
  <c r="D8" i="1"/>
  <c r="D10" i="1" s="1"/>
  <c r="M8" i="1"/>
  <c r="M10" i="1" s="1"/>
  <c r="C8" i="1"/>
  <c r="C10" i="1" s="1"/>
  <c r="H8" i="1"/>
  <c r="H10" i="1" s="1"/>
  <c r="N8" i="1"/>
  <c r="N10" i="1" s="1"/>
  <c r="I8" i="1"/>
  <c r="I10" i="1" s="1"/>
  <c r="K8" i="1"/>
  <c r="K10" i="1" s="1"/>
  <c r="C30" i="2"/>
  <c r="AG8" i="1"/>
  <c r="AG10" i="1" s="1"/>
  <c r="F39" i="2" l="1"/>
  <c r="K39" i="2" s="1"/>
  <c r="L39" i="2"/>
  <c r="G40" i="2"/>
  <c r="C31" i="2"/>
  <c r="AH8" i="1"/>
  <c r="AH10" i="1" s="1"/>
  <c r="F40" i="2" l="1"/>
  <c r="K40" i="2" s="1"/>
  <c r="L40" i="2"/>
  <c r="G41" i="2"/>
  <c r="C32" i="2"/>
  <c r="AI8" i="1"/>
  <c r="AI10" i="1" s="1"/>
  <c r="F41" i="2" l="1"/>
  <c r="K41" i="2" s="1"/>
  <c r="L41" i="2"/>
  <c r="G42" i="2"/>
  <c r="C33" i="2"/>
  <c r="AJ8" i="1"/>
  <c r="AJ10" i="1" s="1"/>
  <c r="L42" i="2" l="1"/>
  <c r="G43" i="2"/>
  <c r="F42" i="2"/>
  <c r="K42" i="2" s="1"/>
  <c r="C34" i="2"/>
  <c r="AK8" i="1"/>
  <c r="AK10" i="1" s="1"/>
  <c r="L43" i="2" l="1"/>
  <c r="F43" i="2"/>
  <c r="K43" i="2" s="1"/>
  <c r="G44" i="2"/>
  <c r="C35" i="2"/>
  <c r="AL8" i="1"/>
  <c r="AL10" i="1" s="1"/>
  <c r="L44" i="2" l="1"/>
  <c r="F44" i="2"/>
  <c r="K44" i="2" s="1"/>
  <c r="G45" i="2"/>
  <c r="C36" i="2"/>
  <c r="AM8" i="1"/>
  <c r="AM10" i="1" s="1"/>
  <c r="L45" i="2" l="1"/>
  <c r="F45" i="2"/>
  <c r="K45" i="2" s="1"/>
  <c r="G46" i="2"/>
  <c r="C37" i="2"/>
  <c r="AN8" i="1"/>
  <c r="AN10" i="1" s="1"/>
  <c r="L46" i="2" l="1"/>
  <c r="G47" i="2"/>
  <c r="F46" i="2"/>
  <c r="K46" i="2" s="1"/>
  <c r="C38" i="2"/>
  <c r="AO8" i="1"/>
  <c r="AO10" i="1" s="1"/>
  <c r="L47" i="2" l="1"/>
  <c r="F47" i="2"/>
  <c r="K47" i="2" s="1"/>
  <c r="G48" i="2"/>
  <c r="C39" i="2"/>
  <c r="AP8" i="1"/>
  <c r="AP10" i="1" s="1"/>
  <c r="L48" i="2" l="1"/>
  <c r="F48" i="2"/>
  <c r="K48" i="2" s="1"/>
  <c r="G49" i="2"/>
  <c r="C40" i="2"/>
  <c r="AQ8" i="1"/>
  <c r="AQ10" i="1" s="1"/>
  <c r="L49" i="2" l="1"/>
  <c r="F49" i="2"/>
  <c r="K49" i="2" s="1"/>
  <c r="G50" i="2"/>
  <c r="C41" i="2"/>
  <c r="AR8" i="1"/>
  <c r="AR10" i="1" s="1"/>
  <c r="L50" i="2" l="1"/>
  <c r="F50" i="2"/>
  <c r="K50" i="2" s="1"/>
  <c r="G51" i="2"/>
  <c r="C42" i="2"/>
  <c r="AS8" i="1"/>
  <c r="AS10" i="1" s="1"/>
  <c r="L51" i="2" l="1"/>
  <c r="F51" i="2"/>
  <c r="K51" i="2" s="1"/>
  <c r="G52" i="2"/>
  <c r="C43" i="2"/>
  <c r="AT8" i="1"/>
  <c r="AT10" i="1" s="1"/>
  <c r="L52" i="2" l="1"/>
  <c r="F52" i="2"/>
  <c r="K52" i="2" s="1"/>
  <c r="G53" i="2"/>
  <c r="C44" i="2"/>
  <c r="AU8" i="1"/>
  <c r="AU10" i="1" s="1"/>
  <c r="L53" i="2" l="1"/>
  <c r="G54" i="2"/>
  <c r="F53" i="2"/>
  <c r="K53" i="2" s="1"/>
  <c r="C45" i="2"/>
  <c r="AV8" i="1"/>
  <c r="AV10" i="1" s="1"/>
  <c r="L54" i="2" l="1"/>
  <c r="F54" i="2"/>
  <c r="K54" i="2" s="1"/>
  <c r="G55" i="2"/>
  <c r="C46" i="2"/>
  <c r="AW8" i="1"/>
  <c r="AW10" i="1" s="1"/>
  <c r="L55" i="2" l="1"/>
  <c r="F55" i="2"/>
  <c r="K55" i="2" s="1"/>
  <c r="G56" i="2"/>
  <c r="C47" i="2"/>
  <c r="AX8" i="1"/>
  <c r="AX10" i="1" s="1"/>
  <c r="L56" i="2" l="1"/>
  <c r="F56" i="2"/>
  <c r="K56" i="2" s="1"/>
  <c r="G57" i="2"/>
  <c r="C48" i="2"/>
  <c r="AY8" i="1"/>
  <c r="AY10" i="1" s="1"/>
  <c r="L57" i="2" l="1"/>
  <c r="G58" i="2"/>
  <c r="F57" i="2"/>
  <c r="K57" i="2" s="1"/>
  <c r="C49" i="2"/>
  <c r="AZ8" i="1"/>
  <c r="AZ10" i="1" s="1"/>
  <c r="L58" i="2" l="1"/>
  <c r="G59" i="2"/>
  <c r="F58" i="2"/>
  <c r="K58" i="2" s="1"/>
  <c r="C50" i="2"/>
  <c r="BA8" i="1"/>
  <c r="BA10" i="1" s="1"/>
  <c r="L59" i="2" l="1"/>
  <c r="G60" i="2"/>
  <c r="F59" i="2"/>
  <c r="K59" i="2" s="1"/>
  <c r="C51" i="2"/>
  <c r="BB8" i="1"/>
  <c r="BB10" i="1" s="1"/>
  <c r="L60" i="2" l="1"/>
  <c r="F60" i="2"/>
  <c r="K60" i="2" s="1"/>
  <c r="G61" i="2"/>
  <c r="C52" i="2"/>
  <c r="BC8" i="1"/>
  <c r="BC10" i="1" s="1"/>
  <c r="L61" i="2" l="1"/>
  <c r="F61" i="2"/>
  <c r="K61" i="2" s="1"/>
  <c r="G62" i="2"/>
  <c r="C53" i="2"/>
  <c r="BD8" i="1"/>
  <c r="BD10" i="1" s="1"/>
  <c r="L62" i="2" l="1"/>
  <c r="F62" i="2"/>
  <c r="K62" i="2" s="1"/>
  <c r="G63" i="2"/>
  <c r="C54" i="2"/>
  <c r="BE8" i="1"/>
  <c r="BE10" i="1" s="1"/>
  <c r="L63" i="2" l="1"/>
  <c r="F63" i="2"/>
  <c r="K63" i="2" s="1"/>
  <c r="G64" i="2"/>
  <c r="C55" i="2"/>
  <c r="BF8" i="1"/>
  <c r="BF10" i="1" s="1"/>
  <c r="L64" i="2" l="1"/>
  <c r="F64" i="2"/>
  <c r="K64" i="2" s="1"/>
  <c r="G65" i="2"/>
  <c r="C56" i="2"/>
  <c r="BG8" i="1"/>
  <c r="BG10" i="1" s="1"/>
  <c r="L65" i="2" l="1"/>
  <c r="F65" i="2"/>
  <c r="K65" i="2" s="1"/>
  <c r="G66" i="2"/>
  <c r="C57" i="2"/>
  <c r="BH8" i="1"/>
  <c r="BH10" i="1" s="1"/>
  <c r="L66" i="2" l="1"/>
  <c r="F66" i="2"/>
  <c r="K66" i="2" s="1"/>
  <c r="G67" i="2"/>
  <c r="BI8" i="1"/>
  <c r="BI10" i="1" s="1"/>
  <c r="C58" i="2"/>
  <c r="L67" i="2" l="1"/>
  <c r="G68" i="2"/>
  <c r="F67" i="2"/>
  <c r="K67" i="2" s="1"/>
  <c r="C59" i="2"/>
  <c r="BJ8" i="1"/>
  <c r="BJ10" i="1" s="1"/>
  <c r="E13" i="1" s="1"/>
  <c r="C60" i="2" l="1"/>
  <c r="C61" i="2" s="1"/>
  <c r="C62" i="2" s="1"/>
  <c r="C63" i="2" s="1"/>
  <c r="C64" i="2" s="1"/>
  <c r="C65" i="2" s="1"/>
  <c r="C66" i="2" s="1"/>
  <c r="BK8" i="1"/>
  <c r="BK10" i="1" s="1"/>
  <c r="L68" i="2"/>
  <c r="G69" i="2"/>
  <c r="F68" i="2"/>
  <c r="K68" i="2" s="1"/>
  <c r="E14" i="1"/>
  <c r="D19" i="1" s="1"/>
  <c r="E19" i="1" s="1"/>
  <c r="L69" i="2" l="1"/>
  <c r="G70" i="2"/>
  <c r="F69" i="2"/>
  <c r="K69" i="2" s="1"/>
  <c r="D18" i="1"/>
  <c r="E18" i="1" s="1"/>
  <c r="D17" i="1"/>
  <c r="E17" i="1" s="1"/>
  <c r="E21" i="1" l="1"/>
  <c r="I13" i="2" s="1"/>
  <c r="I15" i="2" s="1"/>
  <c r="F70" i="2"/>
  <c r="K70" i="2" s="1"/>
  <c r="L70" i="2"/>
  <c r="G71" i="2"/>
  <c r="H19" i="2" l="1"/>
  <c r="H23" i="2"/>
  <c r="H27" i="2"/>
  <c r="H31" i="2"/>
  <c r="H35" i="2"/>
  <c r="H39" i="2"/>
  <c r="H43" i="2"/>
  <c r="H47" i="2"/>
  <c r="H51" i="2"/>
  <c r="H55" i="2"/>
  <c r="H59" i="2"/>
  <c r="H63" i="2"/>
  <c r="H67" i="2"/>
  <c r="H71" i="2"/>
  <c r="H20" i="2"/>
  <c r="H21" i="2"/>
  <c r="H22" i="2"/>
  <c r="H26" i="2"/>
  <c r="H30" i="2"/>
  <c r="H34" i="2"/>
  <c r="H38" i="2"/>
  <c r="H42" i="2"/>
  <c r="H46" i="2"/>
  <c r="H50" i="2"/>
  <c r="H54" i="2"/>
  <c r="H58" i="2"/>
  <c r="H62" i="2"/>
  <c r="H66" i="2"/>
  <c r="H70" i="2"/>
  <c r="H24" i="2"/>
  <c r="H32" i="2"/>
  <c r="H40" i="2"/>
  <c r="H48" i="2"/>
  <c r="H56" i="2"/>
  <c r="H64" i="2"/>
  <c r="H18" i="2"/>
  <c r="I18" i="2" s="1"/>
  <c r="H36" i="2"/>
  <c r="H52" i="2"/>
  <c r="H68" i="2"/>
  <c r="H25" i="2"/>
  <c r="H33" i="2"/>
  <c r="H41" i="2"/>
  <c r="H49" i="2"/>
  <c r="H57" i="2"/>
  <c r="H65" i="2"/>
  <c r="H28" i="2"/>
  <c r="H44" i="2"/>
  <c r="H60" i="2"/>
  <c r="H29" i="2"/>
  <c r="H61" i="2"/>
  <c r="H37" i="2"/>
  <c r="H69" i="2"/>
  <c r="H45" i="2"/>
  <c r="H53" i="2"/>
  <c r="F71" i="2"/>
  <c r="K71" i="2" s="1"/>
  <c r="L71" i="2"/>
  <c r="G72" i="2"/>
  <c r="H72" i="2" s="1"/>
  <c r="N13" i="2"/>
  <c r="N15" i="2" s="1"/>
  <c r="M61" i="2" l="1"/>
  <c r="M18" i="2"/>
  <c r="N18" i="2" s="1"/>
  <c r="M19" i="2"/>
  <c r="M70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5" i="2"/>
  <c r="M53" i="2"/>
  <c r="M52" i="2"/>
  <c r="M69" i="2"/>
  <c r="M50" i="2"/>
  <c r="M47" i="2"/>
  <c r="M44" i="2"/>
  <c r="M51" i="2"/>
  <c r="M46" i="2"/>
  <c r="M63" i="2"/>
  <c r="M66" i="2"/>
  <c r="M56" i="2"/>
  <c r="M62" i="2"/>
  <c r="M65" i="2"/>
  <c r="M59" i="2"/>
  <c r="M60" i="2"/>
  <c r="M57" i="2"/>
  <c r="M55" i="2"/>
  <c r="M67" i="2"/>
  <c r="M68" i="2"/>
  <c r="M64" i="2"/>
  <c r="M71" i="2"/>
  <c r="M49" i="2"/>
  <c r="M54" i="2"/>
  <c r="M58" i="2"/>
  <c r="M48" i="2"/>
  <c r="L72" i="2"/>
  <c r="M72" i="2" s="1"/>
  <c r="G73" i="2"/>
  <c r="H73" i="2" s="1"/>
  <c r="F72" i="2"/>
  <c r="K72" i="2" s="1"/>
  <c r="I19" i="2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l="1"/>
  <c r="I73" i="2" s="1"/>
  <c r="L73" i="2"/>
  <c r="M73" i="2" s="1"/>
  <c r="G74" i="2"/>
  <c r="H74" i="2" s="1"/>
  <c r="F73" i="2"/>
  <c r="K73" i="2" s="1"/>
  <c r="N19" i="2"/>
  <c r="N20" i="2" s="1"/>
  <c r="N21" i="2" s="1"/>
  <c r="N22" i="2" s="1"/>
  <c r="N23" i="2" s="1"/>
  <c r="N24" i="2" s="1"/>
  <c r="N25" i="2" s="1"/>
  <c r="N26" i="2" s="1"/>
  <c r="N27" i="2" s="1"/>
  <c r="N28" i="2" s="1"/>
  <c r="N29" i="2" s="1"/>
  <c r="N30" i="2" s="1"/>
  <c r="N31" i="2" s="1"/>
  <c r="N32" i="2" s="1"/>
  <c r="N33" i="2" s="1"/>
  <c r="N34" i="2" s="1"/>
  <c r="N35" i="2" s="1"/>
  <c r="N36" i="2" s="1"/>
  <c r="N37" i="2" s="1"/>
  <c r="N38" i="2" s="1"/>
  <c r="N39" i="2" s="1"/>
  <c r="N40" i="2" s="1"/>
  <c r="N41" i="2" s="1"/>
  <c r="N42" i="2" s="1"/>
  <c r="N43" i="2" s="1"/>
  <c r="N44" i="2" s="1"/>
  <c r="N45" i="2" s="1"/>
  <c r="N46" i="2" s="1"/>
  <c r="N47" i="2" s="1"/>
  <c r="N48" i="2" s="1"/>
  <c r="N49" i="2" s="1"/>
  <c r="N50" i="2" s="1"/>
  <c r="N51" i="2" s="1"/>
  <c r="N52" i="2" s="1"/>
  <c r="N53" i="2" s="1"/>
  <c r="N54" i="2" s="1"/>
  <c r="N55" i="2" s="1"/>
  <c r="N56" i="2" s="1"/>
  <c r="N57" i="2" s="1"/>
  <c r="N58" i="2" s="1"/>
  <c r="N59" i="2" s="1"/>
  <c r="N60" i="2" s="1"/>
  <c r="N61" i="2" s="1"/>
  <c r="N62" i="2" s="1"/>
  <c r="N63" i="2" s="1"/>
  <c r="N64" i="2" s="1"/>
  <c r="N65" i="2" s="1"/>
  <c r="N66" i="2" s="1"/>
  <c r="N67" i="2" s="1"/>
  <c r="N68" i="2" s="1"/>
  <c r="N69" i="2" s="1"/>
  <c r="N70" i="2" s="1"/>
  <c r="N71" i="2" s="1"/>
  <c r="N72" i="2" s="1"/>
  <c r="N73" i="2" s="1"/>
  <c r="I74" i="2" l="1"/>
  <c r="L74" i="2"/>
  <c r="M74" i="2" s="1"/>
  <c r="N74" i="2" s="1"/>
  <c r="G75" i="2"/>
  <c r="H75" i="2" s="1"/>
  <c r="F74" i="2"/>
  <c r="K74" i="2" s="1"/>
  <c r="I75" i="2" l="1"/>
  <c r="L75" i="2"/>
  <c r="M75" i="2" s="1"/>
  <c r="N75" i="2" s="1"/>
  <c r="F75" i="2"/>
  <c r="K75" i="2" s="1"/>
  <c r="G76" i="2"/>
  <c r="H76" i="2" s="1"/>
  <c r="I76" i="2" l="1"/>
  <c r="L76" i="2"/>
  <c r="M76" i="2" s="1"/>
  <c r="N76" i="2" s="1"/>
  <c r="G77" i="2"/>
  <c r="H77" i="2" s="1"/>
  <c r="F76" i="2"/>
  <c r="K76" i="2" s="1"/>
  <c r="I77" i="2" l="1"/>
  <c r="L77" i="2"/>
  <c r="M77" i="2" s="1"/>
  <c r="N77" i="2" s="1"/>
  <c r="F77" i="2"/>
  <c r="K77" i="2" s="1"/>
  <c r="G78" i="2"/>
  <c r="H78" i="2" s="1"/>
  <c r="I78" i="2" l="1"/>
  <c r="L78" i="2"/>
  <c r="M78" i="2" s="1"/>
  <c r="N78" i="2" s="1"/>
  <c r="G79" i="2"/>
  <c r="H79" i="2" s="1"/>
  <c r="F78" i="2"/>
  <c r="K78" i="2" s="1"/>
  <c r="I79" i="2" l="1"/>
  <c r="L79" i="2"/>
  <c r="M79" i="2" s="1"/>
  <c r="N79" i="2" s="1"/>
  <c r="F79" i="2"/>
  <c r="K79" i="2" s="1"/>
  <c r="G80" i="2"/>
  <c r="H80" i="2" s="1"/>
  <c r="I80" i="2" l="1"/>
  <c r="L80" i="2"/>
  <c r="M80" i="2" s="1"/>
  <c r="N80" i="2" s="1"/>
  <c r="G81" i="2"/>
  <c r="H81" i="2" s="1"/>
  <c r="F80" i="2"/>
  <c r="K80" i="2" s="1"/>
  <c r="I81" i="2" l="1"/>
  <c r="L81" i="2"/>
  <c r="M81" i="2" s="1"/>
  <c r="N81" i="2" s="1"/>
  <c r="G82" i="2"/>
  <c r="H82" i="2" s="1"/>
  <c r="F81" i="2"/>
  <c r="K81" i="2" s="1"/>
  <c r="I82" i="2" l="1"/>
  <c r="L82" i="2"/>
  <c r="M82" i="2" s="1"/>
  <c r="N82" i="2" s="1"/>
  <c r="F82" i="2"/>
  <c r="K82" i="2" s="1"/>
  <c r="G83" i="2"/>
  <c r="H83" i="2" s="1"/>
  <c r="I83" i="2" l="1"/>
  <c r="L83" i="2"/>
  <c r="M83" i="2" s="1"/>
  <c r="N83" i="2" s="1"/>
  <c r="G84" i="2"/>
  <c r="H84" i="2" s="1"/>
  <c r="F83" i="2"/>
  <c r="K83" i="2" s="1"/>
  <c r="I84" i="2" l="1"/>
  <c r="L84" i="2"/>
  <c r="M84" i="2" s="1"/>
  <c r="N84" i="2" s="1"/>
  <c r="F84" i="2"/>
  <c r="K84" i="2" s="1"/>
  <c r="G85" i="2"/>
  <c r="H85" i="2" s="1"/>
  <c r="I85" i="2" l="1"/>
  <c r="L85" i="2"/>
  <c r="M85" i="2" s="1"/>
  <c r="N85" i="2" s="1"/>
  <c r="F85" i="2"/>
  <c r="K85" i="2" s="1"/>
  <c r="G86" i="2"/>
  <c r="H86" i="2" s="1"/>
  <c r="I86" i="2" l="1"/>
  <c r="F86" i="2"/>
  <c r="K86" i="2" s="1"/>
  <c r="L86" i="2"/>
  <c r="M86" i="2" s="1"/>
  <c r="N86" i="2" s="1"/>
  <c r="G87" i="2"/>
  <c r="H87" i="2" s="1"/>
  <c r="I87" i="2" l="1"/>
  <c r="F87" i="2"/>
  <c r="K87" i="2" s="1"/>
  <c r="L87" i="2"/>
  <c r="M87" i="2" s="1"/>
  <c r="N87" i="2" s="1"/>
  <c r="G88" i="2"/>
  <c r="H88" i="2" s="1"/>
  <c r="I88" i="2" l="1"/>
  <c r="F88" i="2"/>
  <c r="K88" i="2" s="1"/>
  <c r="L88" i="2"/>
  <c r="M88" i="2" s="1"/>
  <c r="N88" i="2" s="1"/>
  <c r="G89" i="2"/>
  <c r="H89" i="2" s="1"/>
  <c r="I89" i="2" l="1"/>
  <c r="F89" i="2"/>
  <c r="K89" i="2" s="1"/>
  <c r="L89" i="2"/>
  <c r="M89" i="2" s="1"/>
  <c r="N89" i="2" s="1"/>
  <c r="G90" i="2"/>
  <c r="H90" i="2" s="1"/>
  <c r="I90" i="2" l="1"/>
  <c r="L90" i="2"/>
  <c r="M90" i="2" s="1"/>
  <c r="N90" i="2" s="1"/>
  <c r="G91" i="2"/>
  <c r="H91" i="2" s="1"/>
  <c r="F90" i="2"/>
  <c r="K90" i="2" s="1"/>
  <c r="I91" i="2" l="1"/>
  <c r="L91" i="2"/>
  <c r="M91" i="2" s="1"/>
  <c r="N91" i="2" s="1"/>
  <c r="F91" i="2"/>
  <c r="K91" i="2" s="1"/>
  <c r="G92" i="2"/>
  <c r="H92" i="2" s="1"/>
  <c r="I92" i="2" l="1"/>
  <c r="L92" i="2"/>
  <c r="M92" i="2" s="1"/>
  <c r="N92" i="2" s="1"/>
  <c r="F92" i="2"/>
  <c r="K92" i="2" s="1"/>
  <c r="G93" i="2"/>
  <c r="H93" i="2" s="1"/>
  <c r="I93" i="2" l="1"/>
  <c r="L93" i="2"/>
  <c r="M93" i="2" s="1"/>
  <c r="N93" i="2" s="1"/>
  <c r="F93" i="2"/>
  <c r="K93" i="2" s="1"/>
  <c r="G94" i="2"/>
  <c r="H94" i="2" s="1"/>
  <c r="I94" i="2" l="1"/>
  <c r="L94" i="2"/>
  <c r="M94" i="2" s="1"/>
  <c r="N94" i="2" s="1"/>
  <c r="F94" i="2"/>
  <c r="K94" i="2" s="1"/>
  <c r="G95" i="2"/>
  <c r="H95" i="2" s="1"/>
  <c r="I95" i="2" l="1"/>
  <c r="L95" i="2"/>
  <c r="M95" i="2" s="1"/>
  <c r="N95" i="2" s="1"/>
  <c r="F95" i="2"/>
  <c r="K95" i="2" s="1"/>
  <c r="G96" i="2"/>
  <c r="H96" i="2" s="1"/>
  <c r="I96" i="2" l="1"/>
  <c r="L96" i="2"/>
  <c r="M96" i="2" s="1"/>
  <c r="N96" i="2" s="1"/>
  <c r="F96" i="2"/>
  <c r="K96" i="2" s="1"/>
  <c r="G97" i="2"/>
  <c r="H97" i="2" s="1"/>
  <c r="I97" i="2" l="1"/>
  <c r="L97" i="2"/>
  <c r="M97" i="2" s="1"/>
  <c r="N97" i="2" s="1"/>
  <c r="F97" i="2"/>
  <c r="K97" i="2" s="1"/>
  <c r="G98" i="2"/>
  <c r="H98" i="2" s="1"/>
  <c r="I98" i="2" l="1"/>
  <c r="L98" i="2"/>
  <c r="M98" i="2" s="1"/>
  <c r="N98" i="2" s="1"/>
  <c r="F98" i="2"/>
  <c r="K98" i="2" s="1"/>
  <c r="G99" i="2"/>
  <c r="H99" i="2" s="1"/>
  <c r="I99" i="2" l="1"/>
  <c r="L99" i="2"/>
  <c r="M99" i="2" s="1"/>
  <c r="N99" i="2" s="1"/>
  <c r="F99" i="2"/>
  <c r="K99" i="2" s="1"/>
  <c r="G100" i="2"/>
  <c r="H100" i="2" s="1"/>
  <c r="I100" i="2" l="1"/>
  <c r="L100" i="2"/>
  <c r="M100" i="2" s="1"/>
  <c r="N100" i="2" s="1"/>
  <c r="F100" i="2"/>
  <c r="K100" i="2" s="1"/>
  <c r="G101" i="2"/>
  <c r="H101" i="2" s="1"/>
  <c r="I101" i="2" l="1"/>
  <c r="L101" i="2"/>
  <c r="M101" i="2" s="1"/>
  <c r="N101" i="2" s="1"/>
  <c r="F101" i="2"/>
  <c r="K101" i="2" s="1"/>
  <c r="G102" i="2"/>
  <c r="H102" i="2" s="1"/>
  <c r="I102" i="2" l="1"/>
  <c r="L102" i="2"/>
  <c r="M102" i="2" s="1"/>
  <c r="N102" i="2" s="1"/>
  <c r="F102" i="2"/>
  <c r="K102" i="2" s="1"/>
  <c r="G103" i="2"/>
  <c r="H103" i="2" s="1"/>
  <c r="I103" i="2" l="1"/>
  <c r="L103" i="2"/>
  <c r="M103" i="2" s="1"/>
  <c r="N103" i="2" s="1"/>
  <c r="F103" i="2"/>
  <c r="K103" i="2" s="1"/>
  <c r="G104" i="2"/>
  <c r="H104" i="2" s="1"/>
  <c r="I104" i="2" l="1"/>
  <c r="L104" i="2"/>
  <c r="M104" i="2" s="1"/>
  <c r="N104" i="2" s="1"/>
  <c r="F104" i="2"/>
  <c r="K104" i="2" s="1"/>
  <c r="G105" i="2"/>
  <c r="H105" i="2" s="1"/>
  <c r="I105" i="2" l="1"/>
  <c r="L105" i="2"/>
  <c r="M105" i="2" s="1"/>
  <c r="N105" i="2" s="1"/>
  <c r="F105" i="2"/>
  <c r="K105" i="2" s="1"/>
  <c r="G106" i="2"/>
  <c r="H106" i="2" s="1"/>
  <c r="I106" i="2" l="1"/>
  <c r="L106" i="2"/>
  <c r="M106" i="2" s="1"/>
  <c r="N106" i="2" s="1"/>
  <c r="F106" i="2"/>
  <c r="K106" i="2" s="1"/>
  <c r="G107" i="2"/>
  <c r="H107" i="2" s="1"/>
  <c r="I107" i="2" l="1"/>
  <c r="L107" i="2"/>
  <c r="M107" i="2" s="1"/>
  <c r="N107" i="2" s="1"/>
  <c r="F107" i="2"/>
  <c r="K107" i="2" s="1"/>
  <c r="G108" i="2"/>
  <c r="H108" i="2" s="1"/>
  <c r="I108" i="2" l="1"/>
  <c r="L108" i="2"/>
  <c r="M108" i="2" s="1"/>
  <c r="N108" i="2" s="1"/>
  <c r="F108" i="2"/>
  <c r="K108" i="2" s="1"/>
  <c r="G109" i="2"/>
  <c r="H109" i="2" s="1"/>
  <c r="I109" i="2" l="1"/>
  <c r="L109" i="2"/>
  <c r="M109" i="2" s="1"/>
  <c r="N109" i="2" s="1"/>
  <c r="F109" i="2"/>
  <c r="K109" i="2" s="1"/>
  <c r="G110" i="2"/>
  <c r="H110" i="2" s="1"/>
  <c r="I110" i="2" l="1"/>
  <c r="L110" i="2"/>
  <c r="M110" i="2" s="1"/>
  <c r="N110" i="2" s="1"/>
  <c r="F110" i="2"/>
  <c r="K110" i="2" s="1"/>
  <c r="G111" i="2"/>
  <c r="H111" i="2" s="1"/>
  <c r="I111" i="2" l="1"/>
  <c r="L111" i="2"/>
  <c r="M111" i="2" s="1"/>
  <c r="N111" i="2" s="1"/>
  <c r="F111" i="2"/>
  <c r="K111" i="2" s="1"/>
  <c r="G112" i="2"/>
  <c r="H112" i="2" s="1"/>
  <c r="I112" i="2" l="1"/>
  <c r="L112" i="2"/>
  <c r="M112" i="2" s="1"/>
  <c r="N112" i="2" s="1"/>
  <c r="F112" i="2"/>
  <c r="K112" i="2" s="1"/>
  <c r="G113" i="2"/>
  <c r="H113" i="2" s="1"/>
  <c r="I113" i="2" l="1"/>
  <c r="L113" i="2"/>
  <c r="M113" i="2" s="1"/>
  <c r="N113" i="2" s="1"/>
  <c r="F113" i="2"/>
  <c r="K113" i="2" s="1"/>
  <c r="G114" i="2"/>
  <c r="H114" i="2" s="1"/>
  <c r="I114" i="2" l="1"/>
  <c r="L114" i="2"/>
  <c r="M114" i="2" s="1"/>
  <c r="N114" i="2" s="1"/>
  <c r="F114" i="2"/>
  <c r="K114" i="2" s="1"/>
  <c r="G115" i="2"/>
  <c r="H115" i="2" s="1"/>
  <c r="I115" i="2" l="1"/>
  <c r="L115" i="2"/>
  <c r="M115" i="2" s="1"/>
  <c r="N115" i="2" s="1"/>
  <c r="F115" i="2"/>
  <c r="K115" i="2" s="1"/>
  <c r="G116" i="2"/>
  <c r="H116" i="2" s="1"/>
  <c r="I116" i="2" l="1"/>
  <c r="L116" i="2"/>
  <c r="M116" i="2" s="1"/>
  <c r="N116" i="2" s="1"/>
  <c r="F116" i="2"/>
  <c r="K116" i="2" s="1"/>
  <c r="G117" i="2"/>
  <c r="H117" i="2" s="1"/>
  <c r="I117" i="2" l="1"/>
  <c r="L117" i="2"/>
  <c r="M117" i="2" s="1"/>
  <c r="N117" i="2" s="1"/>
  <c r="F117" i="2"/>
  <c r="K117" i="2" s="1"/>
  <c r="G118" i="2"/>
  <c r="H118" i="2" s="1"/>
  <c r="I118" i="2" l="1"/>
  <c r="L118" i="2"/>
  <c r="M118" i="2" s="1"/>
  <c r="N118" i="2" s="1"/>
  <c r="F118" i="2"/>
  <c r="K118" i="2" s="1"/>
  <c r="G119" i="2"/>
  <c r="H119" i="2" s="1"/>
  <c r="I119" i="2" l="1"/>
  <c r="L119" i="2"/>
  <c r="M119" i="2" s="1"/>
  <c r="N119" i="2" s="1"/>
  <c r="G120" i="2"/>
  <c r="H120" i="2" s="1"/>
  <c r="F119" i="2"/>
  <c r="K119" i="2" s="1"/>
  <c r="I120" i="2" l="1"/>
  <c r="L120" i="2"/>
  <c r="M120" i="2" s="1"/>
  <c r="N120" i="2" s="1"/>
  <c r="G121" i="2"/>
  <c r="H121" i="2" s="1"/>
  <c r="F120" i="2"/>
  <c r="K120" i="2" s="1"/>
  <c r="I121" i="2" l="1"/>
  <c r="L121" i="2"/>
  <c r="M121" i="2" s="1"/>
  <c r="N121" i="2" s="1"/>
  <c r="G122" i="2"/>
  <c r="H122" i="2" s="1"/>
  <c r="F121" i="2"/>
  <c r="K121" i="2" s="1"/>
  <c r="I122" i="2" l="1"/>
  <c r="L122" i="2"/>
  <c r="M122" i="2" s="1"/>
  <c r="N122" i="2" s="1"/>
  <c r="F122" i="2"/>
  <c r="K122" i="2" s="1"/>
  <c r="G123" i="2"/>
  <c r="H123" i="2" s="1"/>
  <c r="I123" i="2" l="1"/>
  <c r="L123" i="2"/>
  <c r="M123" i="2" s="1"/>
  <c r="N123" i="2" s="1"/>
  <c r="F123" i="2"/>
  <c r="K123" i="2" s="1"/>
  <c r="G124" i="2"/>
  <c r="H124" i="2" s="1"/>
  <c r="I124" i="2" l="1"/>
  <c r="L124" i="2"/>
  <c r="M124" i="2" s="1"/>
  <c r="N124" i="2" s="1"/>
  <c r="F124" i="2"/>
  <c r="K124" i="2" s="1"/>
  <c r="G125" i="2"/>
  <c r="H125" i="2" s="1"/>
  <c r="I125" i="2" l="1"/>
  <c r="L125" i="2"/>
  <c r="M125" i="2" s="1"/>
  <c r="N125" i="2" s="1"/>
  <c r="G126" i="2"/>
  <c r="H126" i="2" s="1"/>
  <c r="F125" i="2"/>
  <c r="K125" i="2" s="1"/>
  <c r="I126" i="2" l="1"/>
  <c r="L126" i="2"/>
  <c r="M126" i="2" s="1"/>
  <c r="N126" i="2" s="1"/>
  <c r="G127" i="2"/>
  <c r="H127" i="2" s="1"/>
  <c r="F126" i="2"/>
  <c r="K126" i="2" s="1"/>
  <c r="I127" i="2" l="1"/>
  <c r="L127" i="2"/>
  <c r="M127" i="2" s="1"/>
  <c r="N127" i="2" s="1"/>
  <c r="G128" i="2"/>
  <c r="H128" i="2" s="1"/>
  <c r="F127" i="2"/>
  <c r="K127" i="2" s="1"/>
  <c r="I128" i="2" l="1"/>
  <c r="L128" i="2"/>
  <c r="M128" i="2" s="1"/>
  <c r="N128" i="2" s="1"/>
  <c r="G129" i="2"/>
  <c r="H129" i="2" s="1"/>
  <c r="F128" i="2"/>
  <c r="K128" i="2" s="1"/>
  <c r="I129" i="2" l="1"/>
  <c r="L129" i="2"/>
  <c r="M129" i="2" s="1"/>
  <c r="N129" i="2" s="1"/>
  <c r="G130" i="2"/>
  <c r="H130" i="2" s="1"/>
  <c r="F129" i="2"/>
  <c r="K129" i="2" s="1"/>
  <c r="I130" i="2" l="1"/>
  <c r="L130" i="2"/>
  <c r="M130" i="2" s="1"/>
  <c r="N130" i="2" s="1"/>
  <c r="G131" i="2"/>
  <c r="H131" i="2" s="1"/>
  <c r="F130" i="2"/>
  <c r="K130" i="2" s="1"/>
  <c r="I131" i="2" l="1"/>
  <c r="L131" i="2"/>
  <c r="M131" i="2" s="1"/>
  <c r="N131" i="2" s="1"/>
  <c r="G132" i="2"/>
  <c r="H132" i="2" s="1"/>
  <c r="F131" i="2"/>
  <c r="K131" i="2" s="1"/>
  <c r="I132" i="2" l="1"/>
  <c r="L132" i="2"/>
  <c r="M132" i="2" s="1"/>
  <c r="N132" i="2" s="1"/>
  <c r="G133" i="2"/>
  <c r="H133" i="2" s="1"/>
  <c r="F132" i="2"/>
  <c r="K132" i="2" s="1"/>
  <c r="I133" i="2" l="1"/>
  <c r="L133" i="2"/>
  <c r="M133" i="2" s="1"/>
  <c r="N133" i="2" s="1"/>
  <c r="G134" i="2"/>
  <c r="H134" i="2" s="1"/>
  <c r="F133" i="2"/>
  <c r="K133" i="2" s="1"/>
  <c r="I134" i="2" l="1"/>
  <c r="L134" i="2"/>
  <c r="M134" i="2" s="1"/>
  <c r="N134" i="2" s="1"/>
  <c r="G135" i="2"/>
  <c r="H135" i="2" s="1"/>
  <c r="F134" i="2"/>
  <c r="K134" i="2" s="1"/>
  <c r="I135" i="2" l="1"/>
  <c r="L135" i="2"/>
  <c r="M135" i="2" s="1"/>
  <c r="N135" i="2" s="1"/>
  <c r="G136" i="2"/>
  <c r="H136" i="2" s="1"/>
  <c r="F135" i="2"/>
  <c r="K135" i="2" s="1"/>
  <c r="I136" i="2" l="1"/>
  <c r="L136" i="2"/>
  <c r="M136" i="2" s="1"/>
  <c r="N136" i="2" s="1"/>
  <c r="G137" i="2"/>
  <c r="H137" i="2" s="1"/>
  <c r="F136" i="2"/>
  <c r="K136" i="2" s="1"/>
  <c r="I137" i="2" l="1"/>
  <c r="L137" i="2"/>
  <c r="M137" i="2" s="1"/>
  <c r="N137" i="2" s="1"/>
  <c r="G138" i="2"/>
  <c r="H138" i="2" s="1"/>
  <c r="F137" i="2"/>
  <c r="K137" i="2" s="1"/>
  <c r="I138" i="2" l="1"/>
  <c r="L138" i="2"/>
  <c r="M138" i="2" s="1"/>
  <c r="N138" i="2" s="1"/>
  <c r="F138" i="2"/>
  <c r="K138" i="2" s="1"/>
  <c r="G139" i="2"/>
  <c r="H139" i="2" s="1"/>
  <c r="I139" i="2" l="1"/>
  <c r="L139" i="2"/>
  <c r="M139" i="2" s="1"/>
  <c r="N139" i="2" s="1"/>
  <c r="F139" i="2"/>
  <c r="K139" i="2" s="1"/>
  <c r="G140" i="2"/>
  <c r="H140" i="2" s="1"/>
  <c r="I140" i="2" l="1"/>
  <c r="L140" i="2"/>
  <c r="M140" i="2" s="1"/>
  <c r="N140" i="2" s="1"/>
  <c r="F140" i="2"/>
  <c r="K140" i="2" s="1"/>
  <c r="G141" i="2"/>
  <c r="H141" i="2" s="1"/>
  <c r="I141" i="2" l="1"/>
  <c r="L141" i="2"/>
  <c r="M141" i="2" s="1"/>
  <c r="N141" i="2" s="1"/>
  <c r="F141" i="2"/>
  <c r="K141" i="2" s="1"/>
  <c r="G142" i="2"/>
  <c r="H142" i="2" s="1"/>
  <c r="I142" i="2" l="1"/>
  <c r="L142" i="2"/>
  <c r="M142" i="2" s="1"/>
  <c r="N142" i="2" s="1"/>
  <c r="F142" i="2"/>
  <c r="K142" i="2" s="1"/>
  <c r="G143" i="2"/>
  <c r="H143" i="2" s="1"/>
  <c r="I143" i="2" l="1"/>
  <c r="L143" i="2"/>
  <c r="M143" i="2" s="1"/>
  <c r="N143" i="2" s="1"/>
  <c r="F143" i="2"/>
  <c r="K143" i="2" s="1"/>
  <c r="G144" i="2"/>
  <c r="H144" i="2" s="1"/>
  <c r="I144" i="2" l="1"/>
  <c r="L144" i="2"/>
  <c r="M144" i="2" s="1"/>
  <c r="N144" i="2" s="1"/>
  <c r="F144" i="2"/>
  <c r="K144" i="2" s="1"/>
  <c r="G145" i="2"/>
  <c r="H145" i="2" s="1"/>
  <c r="I145" i="2" l="1"/>
  <c r="L145" i="2"/>
  <c r="M145" i="2" s="1"/>
  <c r="N145" i="2" s="1"/>
  <c r="F145" i="2"/>
  <c r="K145" i="2" s="1"/>
  <c r="G146" i="2"/>
  <c r="H146" i="2" s="1"/>
  <c r="I146" i="2" l="1"/>
  <c r="L146" i="2"/>
  <c r="M146" i="2" s="1"/>
  <c r="N146" i="2" s="1"/>
  <c r="F146" i="2"/>
  <c r="K146" i="2" s="1"/>
  <c r="G147" i="2"/>
  <c r="H147" i="2" s="1"/>
  <c r="I147" i="2" l="1"/>
  <c r="L147" i="2"/>
  <c r="M147" i="2" s="1"/>
  <c r="N147" i="2" s="1"/>
  <c r="F147" i="2"/>
  <c r="K147" i="2" s="1"/>
  <c r="G148" i="2"/>
  <c r="H148" i="2" s="1"/>
  <c r="I148" i="2" l="1"/>
  <c r="L148" i="2"/>
  <c r="M148" i="2" s="1"/>
  <c r="N148" i="2" s="1"/>
  <c r="F148" i="2"/>
  <c r="K148" i="2" s="1"/>
  <c r="G149" i="2"/>
  <c r="H149" i="2" s="1"/>
  <c r="I149" i="2" l="1"/>
  <c r="L149" i="2"/>
  <c r="M149" i="2" s="1"/>
  <c r="N149" i="2" s="1"/>
  <c r="F149" i="2"/>
  <c r="K149" i="2" s="1"/>
  <c r="G150" i="2"/>
  <c r="H150" i="2" s="1"/>
  <c r="I150" i="2" l="1"/>
  <c r="L150" i="2"/>
  <c r="M150" i="2" s="1"/>
  <c r="N150" i="2" s="1"/>
  <c r="F150" i="2"/>
  <c r="K150" i="2" s="1"/>
  <c r="G151" i="2"/>
  <c r="H151" i="2" s="1"/>
  <c r="I151" i="2" l="1"/>
  <c r="L151" i="2"/>
  <c r="M151" i="2" s="1"/>
  <c r="N151" i="2" s="1"/>
  <c r="F151" i="2"/>
  <c r="K151" i="2" s="1"/>
  <c r="G152" i="2"/>
  <c r="H152" i="2" s="1"/>
  <c r="I152" i="2" l="1"/>
  <c r="L152" i="2"/>
  <c r="M152" i="2" s="1"/>
  <c r="N152" i="2" s="1"/>
  <c r="F152" i="2"/>
  <c r="K152" i="2" s="1"/>
  <c r="G153" i="2"/>
  <c r="H153" i="2" s="1"/>
  <c r="I153" i="2" l="1"/>
  <c r="L153" i="2"/>
  <c r="M153" i="2" s="1"/>
  <c r="N153" i="2" s="1"/>
  <c r="F153" i="2"/>
  <c r="K153" i="2" s="1"/>
  <c r="G154" i="2"/>
  <c r="H154" i="2" s="1"/>
  <c r="I154" i="2" l="1"/>
  <c r="L154" i="2"/>
  <c r="M154" i="2" s="1"/>
  <c r="N154" i="2" s="1"/>
  <c r="F154" i="2"/>
  <c r="K154" i="2" s="1"/>
  <c r="G155" i="2"/>
  <c r="H155" i="2" s="1"/>
  <c r="I155" i="2" l="1"/>
  <c r="L155" i="2"/>
  <c r="M155" i="2" s="1"/>
  <c r="N155" i="2" s="1"/>
  <c r="F155" i="2"/>
  <c r="K155" i="2" s="1"/>
  <c r="G156" i="2"/>
  <c r="H156" i="2" s="1"/>
  <c r="I156" i="2" l="1"/>
  <c r="L156" i="2"/>
  <c r="M156" i="2" s="1"/>
  <c r="N156" i="2" s="1"/>
  <c r="F156" i="2"/>
  <c r="K156" i="2" s="1"/>
  <c r="G157" i="2"/>
  <c r="H157" i="2" s="1"/>
  <c r="I157" i="2" l="1"/>
  <c r="L157" i="2"/>
  <c r="M157" i="2" s="1"/>
  <c r="N157" i="2" s="1"/>
  <c r="F157" i="2"/>
  <c r="K157" i="2" s="1"/>
  <c r="G158" i="2"/>
  <c r="H158" i="2" s="1"/>
  <c r="I158" i="2" l="1"/>
  <c r="L158" i="2"/>
  <c r="M158" i="2" s="1"/>
  <c r="N158" i="2" s="1"/>
  <c r="F158" i="2"/>
  <c r="K158" i="2" s="1"/>
  <c r="G159" i="2"/>
  <c r="H159" i="2" s="1"/>
  <c r="I159" i="2" l="1"/>
  <c r="L159" i="2"/>
  <c r="M159" i="2" s="1"/>
  <c r="N159" i="2" s="1"/>
  <c r="F159" i="2"/>
  <c r="K159" i="2" s="1"/>
  <c r="G160" i="2"/>
  <c r="H160" i="2" s="1"/>
  <c r="I160" i="2" l="1"/>
  <c r="L160" i="2"/>
  <c r="M160" i="2" s="1"/>
  <c r="N160" i="2" s="1"/>
  <c r="F160" i="2"/>
  <c r="K160" i="2" s="1"/>
  <c r="G161" i="2"/>
  <c r="H161" i="2" s="1"/>
  <c r="I161" i="2" l="1"/>
  <c r="L161" i="2"/>
  <c r="M161" i="2" s="1"/>
  <c r="N161" i="2" s="1"/>
  <c r="F161" i="2"/>
  <c r="K161" i="2" s="1"/>
  <c r="G162" i="2"/>
  <c r="H162" i="2" s="1"/>
  <c r="I162" i="2" l="1"/>
  <c r="L162" i="2"/>
  <c r="M162" i="2" s="1"/>
  <c r="N162" i="2" s="1"/>
  <c r="F162" i="2"/>
  <c r="K162" i="2" s="1"/>
  <c r="G163" i="2"/>
  <c r="H163" i="2" s="1"/>
  <c r="I163" i="2" l="1"/>
  <c r="L163" i="2"/>
  <c r="M163" i="2" s="1"/>
  <c r="N163" i="2" s="1"/>
  <c r="F163" i="2"/>
  <c r="K163" i="2" s="1"/>
  <c r="G164" i="2"/>
  <c r="H164" i="2" s="1"/>
  <c r="I164" i="2" l="1"/>
  <c r="L164" i="2"/>
  <c r="M164" i="2" s="1"/>
  <c r="N164" i="2" s="1"/>
  <c r="F164" i="2"/>
  <c r="K164" i="2" s="1"/>
  <c r="G165" i="2"/>
  <c r="H165" i="2" s="1"/>
  <c r="I165" i="2" l="1"/>
  <c r="L165" i="2"/>
  <c r="M165" i="2" s="1"/>
  <c r="N165" i="2" s="1"/>
  <c r="F165" i="2"/>
  <c r="K165" i="2" s="1"/>
  <c r="G166" i="2"/>
  <c r="H166" i="2" s="1"/>
  <c r="I166" i="2" l="1"/>
  <c r="L166" i="2"/>
  <c r="M166" i="2" s="1"/>
  <c r="N166" i="2" s="1"/>
  <c r="F166" i="2"/>
  <c r="K166" i="2" s="1"/>
  <c r="G167" i="2"/>
  <c r="H167" i="2" s="1"/>
  <c r="I167" i="2" l="1"/>
  <c r="L167" i="2"/>
  <c r="M167" i="2" s="1"/>
  <c r="N167" i="2" s="1"/>
  <c r="F167" i="2"/>
  <c r="K167" i="2" s="1"/>
  <c r="G168" i="2"/>
  <c r="H168" i="2" s="1"/>
  <c r="I168" i="2" l="1"/>
  <c r="L168" i="2"/>
  <c r="M168" i="2" s="1"/>
  <c r="N168" i="2" s="1"/>
  <c r="F168" i="2"/>
  <c r="K168" i="2" s="1"/>
  <c r="G169" i="2"/>
  <c r="H169" i="2" s="1"/>
  <c r="I169" i="2" l="1"/>
  <c r="L169" i="2"/>
  <c r="M169" i="2" s="1"/>
  <c r="N169" i="2" s="1"/>
  <c r="F169" i="2"/>
  <c r="K169" i="2" s="1"/>
  <c r="G170" i="2"/>
  <c r="H170" i="2" s="1"/>
  <c r="I170" i="2" l="1"/>
  <c r="L170" i="2"/>
  <c r="M170" i="2" s="1"/>
  <c r="N170" i="2" s="1"/>
  <c r="F170" i="2"/>
  <c r="K170" i="2" s="1"/>
  <c r="G171" i="2"/>
  <c r="H171" i="2" s="1"/>
  <c r="I171" i="2" l="1"/>
  <c r="L171" i="2"/>
  <c r="M171" i="2" s="1"/>
  <c r="N171" i="2" s="1"/>
  <c r="F171" i="2"/>
  <c r="K171" i="2" s="1"/>
  <c r="G172" i="2"/>
  <c r="H172" i="2" s="1"/>
  <c r="I172" i="2" l="1"/>
  <c r="L172" i="2"/>
  <c r="M172" i="2" s="1"/>
  <c r="N172" i="2" s="1"/>
  <c r="G173" i="2"/>
  <c r="H173" i="2" s="1"/>
  <c r="F172" i="2"/>
  <c r="K172" i="2" s="1"/>
  <c r="I173" i="2" l="1"/>
  <c r="L173" i="2"/>
  <c r="M173" i="2" s="1"/>
  <c r="N173" i="2" s="1"/>
  <c r="G174" i="2"/>
  <c r="H174" i="2" s="1"/>
  <c r="F173" i="2"/>
  <c r="K173" i="2" s="1"/>
  <c r="I174" i="2" l="1"/>
  <c r="L174" i="2"/>
  <c r="M174" i="2" s="1"/>
  <c r="N174" i="2" s="1"/>
  <c r="G175" i="2"/>
  <c r="H175" i="2" s="1"/>
  <c r="F174" i="2"/>
  <c r="K174" i="2" s="1"/>
  <c r="I175" i="2" l="1"/>
  <c r="L175" i="2"/>
  <c r="M175" i="2" s="1"/>
  <c r="N175" i="2" s="1"/>
  <c r="G176" i="2"/>
  <c r="H176" i="2" s="1"/>
  <c r="F175" i="2"/>
  <c r="K175" i="2" s="1"/>
  <c r="I176" i="2" l="1"/>
  <c r="L176" i="2"/>
  <c r="M176" i="2" s="1"/>
  <c r="N176" i="2" s="1"/>
  <c r="G177" i="2"/>
  <c r="H177" i="2" s="1"/>
  <c r="F176" i="2"/>
  <c r="K176" i="2" s="1"/>
  <c r="I177" i="2" l="1"/>
  <c r="L177" i="2"/>
  <c r="M177" i="2" s="1"/>
  <c r="N177" i="2" s="1"/>
  <c r="G178" i="2"/>
  <c r="H178" i="2" s="1"/>
  <c r="F177" i="2"/>
  <c r="K177" i="2" s="1"/>
  <c r="I178" i="2" l="1"/>
  <c r="L178" i="2"/>
  <c r="M178" i="2" s="1"/>
  <c r="N178" i="2" s="1"/>
  <c r="G179" i="2"/>
  <c r="H179" i="2" s="1"/>
  <c r="F178" i="2"/>
  <c r="K178" i="2" s="1"/>
  <c r="I179" i="2" l="1"/>
  <c r="L179" i="2"/>
  <c r="M179" i="2" s="1"/>
  <c r="N179" i="2" s="1"/>
  <c r="G180" i="2"/>
  <c r="H180" i="2" s="1"/>
  <c r="F179" i="2"/>
  <c r="K179" i="2" s="1"/>
  <c r="I180" i="2" l="1"/>
  <c r="L180" i="2"/>
  <c r="M180" i="2" s="1"/>
  <c r="N180" i="2" s="1"/>
  <c r="G181" i="2"/>
  <c r="H181" i="2" s="1"/>
  <c r="F180" i="2"/>
  <c r="K180" i="2" s="1"/>
  <c r="I181" i="2" l="1"/>
  <c r="L181" i="2"/>
  <c r="M181" i="2" s="1"/>
  <c r="N181" i="2" s="1"/>
  <c r="G182" i="2"/>
  <c r="H182" i="2" s="1"/>
  <c r="F181" i="2"/>
  <c r="K181" i="2" s="1"/>
  <c r="I182" i="2" l="1"/>
  <c r="L182" i="2"/>
  <c r="M182" i="2" s="1"/>
  <c r="N182" i="2" s="1"/>
  <c r="G183" i="2"/>
  <c r="H183" i="2" s="1"/>
  <c r="F182" i="2"/>
  <c r="K182" i="2" s="1"/>
  <c r="I183" i="2" l="1"/>
  <c r="L183" i="2"/>
  <c r="M183" i="2" s="1"/>
  <c r="N183" i="2" s="1"/>
  <c r="G184" i="2"/>
  <c r="H184" i="2" s="1"/>
  <c r="F183" i="2"/>
  <c r="K183" i="2" s="1"/>
  <c r="I184" i="2" l="1"/>
  <c r="L184" i="2"/>
  <c r="M184" i="2" s="1"/>
  <c r="N184" i="2" s="1"/>
  <c r="G185" i="2"/>
  <c r="H185" i="2" s="1"/>
  <c r="F184" i="2"/>
  <c r="K184" i="2" s="1"/>
  <c r="I185" i="2" l="1"/>
  <c r="L185" i="2"/>
  <c r="M185" i="2" s="1"/>
  <c r="N185" i="2" s="1"/>
  <c r="G186" i="2"/>
  <c r="H186" i="2" s="1"/>
  <c r="F185" i="2"/>
  <c r="K185" i="2" s="1"/>
  <c r="I186" i="2" l="1"/>
  <c r="L186" i="2"/>
  <c r="M186" i="2" s="1"/>
  <c r="N186" i="2" s="1"/>
  <c r="G187" i="2"/>
  <c r="H187" i="2" s="1"/>
  <c r="F186" i="2"/>
  <c r="K186" i="2" s="1"/>
  <c r="I187" i="2" l="1"/>
  <c r="L187" i="2"/>
  <c r="M187" i="2" s="1"/>
  <c r="N187" i="2" s="1"/>
  <c r="G188" i="2"/>
  <c r="H188" i="2" s="1"/>
  <c r="F187" i="2"/>
  <c r="K187" i="2" s="1"/>
  <c r="I188" i="2" l="1"/>
  <c r="L188" i="2"/>
  <c r="M188" i="2" s="1"/>
  <c r="N188" i="2" s="1"/>
  <c r="G189" i="2"/>
  <c r="H189" i="2" s="1"/>
  <c r="F188" i="2"/>
  <c r="K188" i="2" s="1"/>
  <c r="I189" i="2" l="1"/>
  <c r="L189" i="2"/>
  <c r="M189" i="2" s="1"/>
  <c r="N189" i="2" s="1"/>
  <c r="G190" i="2"/>
  <c r="H190" i="2" s="1"/>
  <c r="F189" i="2"/>
  <c r="K189" i="2" s="1"/>
  <c r="I190" i="2" l="1"/>
  <c r="L190" i="2"/>
  <c r="M190" i="2" s="1"/>
  <c r="N190" i="2" s="1"/>
  <c r="G191" i="2"/>
  <c r="H191" i="2" s="1"/>
  <c r="F190" i="2"/>
  <c r="K190" i="2" s="1"/>
  <c r="I191" i="2" l="1"/>
  <c r="L191" i="2"/>
  <c r="M191" i="2" s="1"/>
  <c r="N191" i="2" s="1"/>
  <c r="G192" i="2"/>
  <c r="H192" i="2" s="1"/>
  <c r="F191" i="2"/>
  <c r="K191" i="2" s="1"/>
  <c r="I192" i="2" l="1"/>
  <c r="L192" i="2"/>
  <c r="M192" i="2" s="1"/>
  <c r="N192" i="2" s="1"/>
  <c r="G193" i="2"/>
  <c r="H193" i="2" s="1"/>
  <c r="F192" i="2"/>
  <c r="K192" i="2" s="1"/>
  <c r="I193" i="2" l="1"/>
  <c r="L193" i="2"/>
  <c r="M193" i="2" s="1"/>
  <c r="N193" i="2" s="1"/>
  <c r="G194" i="2"/>
  <c r="H194" i="2" s="1"/>
  <c r="F193" i="2"/>
  <c r="K193" i="2" s="1"/>
  <c r="I194" i="2" l="1"/>
  <c r="L194" i="2"/>
  <c r="M194" i="2" s="1"/>
  <c r="N194" i="2" s="1"/>
  <c r="G195" i="2"/>
  <c r="H195" i="2" s="1"/>
  <c r="F194" i="2"/>
  <c r="K194" i="2" s="1"/>
  <c r="I195" i="2" l="1"/>
  <c r="L195" i="2"/>
  <c r="M195" i="2" s="1"/>
  <c r="N195" i="2" s="1"/>
  <c r="G196" i="2"/>
  <c r="H196" i="2" s="1"/>
  <c r="F195" i="2"/>
  <c r="K195" i="2" s="1"/>
  <c r="I196" i="2" l="1"/>
  <c r="L196" i="2"/>
  <c r="M196" i="2" s="1"/>
  <c r="N196" i="2" s="1"/>
  <c r="G197" i="2"/>
  <c r="H197" i="2" s="1"/>
  <c r="F196" i="2"/>
  <c r="K196" i="2" s="1"/>
  <c r="I197" i="2" l="1"/>
  <c r="L197" i="2"/>
  <c r="M197" i="2" s="1"/>
  <c r="N197" i="2" s="1"/>
  <c r="G198" i="2"/>
  <c r="H198" i="2" s="1"/>
  <c r="F197" i="2"/>
  <c r="K197" i="2" s="1"/>
  <c r="I198" i="2" l="1"/>
  <c r="L198" i="2"/>
  <c r="M198" i="2" s="1"/>
  <c r="N198" i="2" s="1"/>
  <c r="G199" i="2"/>
  <c r="H199" i="2" s="1"/>
  <c r="F198" i="2"/>
  <c r="K198" i="2" s="1"/>
  <c r="I199" i="2" l="1"/>
  <c r="L199" i="2"/>
  <c r="M199" i="2" s="1"/>
  <c r="N199" i="2" s="1"/>
  <c r="G200" i="2"/>
  <c r="H200" i="2" s="1"/>
  <c r="F199" i="2"/>
  <c r="K199" i="2" s="1"/>
  <c r="I200" i="2" l="1"/>
  <c r="L200" i="2"/>
  <c r="M200" i="2" s="1"/>
  <c r="N200" i="2" s="1"/>
  <c r="G201" i="2"/>
  <c r="H201" i="2" s="1"/>
  <c r="F200" i="2"/>
  <c r="K200" i="2" s="1"/>
  <c r="I201" i="2" l="1"/>
  <c r="L201" i="2"/>
  <c r="M201" i="2" s="1"/>
  <c r="N201" i="2" s="1"/>
  <c r="G202" i="2"/>
  <c r="H202" i="2" s="1"/>
  <c r="F201" i="2"/>
  <c r="K201" i="2" s="1"/>
  <c r="I202" i="2" l="1"/>
  <c r="L202" i="2"/>
  <c r="M202" i="2" s="1"/>
  <c r="N202" i="2" s="1"/>
  <c r="G203" i="2"/>
  <c r="H203" i="2" s="1"/>
  <c r="F202" i="2"/>
  <c r="K202" i="2" s="1"/>
  <c r="I203" i="2" l="1"/>
  <c r="L203" i="2"/>
  <c r="M203" i="2" s="1"/>
  <c r="N203" i="2" s="1"/>
  <c r="G204" i="2"/>
  <c r="H204" i="2" s="1"/>
  <c r="F203" i="2"/>
  <c r="K203" i="2" s="1"/>
  <c r="I204" i="2" l="1"/>
  <c r="L204" i="2"/>
  <c r="M204" i="2" s="1"/>
  <c r="N204" i="2" s="1"/>
  <c r="G205" i="2"/>
  <c r="H205" i="2" s="1"/>
  <c r="F204" i="2"/>
  <c r="K204" i="2" s="1"/>
  <c r="I205" i="2" l="1"/>
  <c r="L205" i="2"/>
  <c r="M205" i="2" s="1"/>
  <c r="N205" i="2" s="1"/>
  <c r="G206" i="2"/>
  <c r="H206" i="2" s="1"/>
  <c r="F205" i="2"/>
  <c r="K205" i="2" s="1"/>
  <c r="I206" i="2" l="1"/>
  <c r="L206" i="2"/>
  <c r="M206" i="2" s="1"/>
  <c r="N206" i="2" s="1"/>
  <c r="G207" i="2"/>
  <c r="H207" i="2" s="1"/>
  <c r="F206" i="2"/>
  <c r="K206" i="2" s="1"/>
  <c r="I207" i="2" l="1"/>
  <c r="L207" i="2"/>
  <c r="M207" i="2" s="1"/>
  <c r="N207" i="2" s="1"/>
  <c r="G208" i="2"/>
  <c r="H208" i="2" s="1"/>
  <c r="F207" i="2"/>
  <c r="K207" i="2" s="1"/>
  <c r="I208" i="2" l="1"/>
  <c r="L208" i="2"/>
  <c r="M208" i="2" s="1"/>
  <c r="N208" i="2" s="1"/>
  <c r="G209" i="2"/>
  <c r="H209" i="2" s="1"/>
  <c r="F208" i="2"/>
  <c r="K208" i="2" s="1"/>
  <c r="I209" i="2" l="1"/>
  <c r="L209" i="2"/>
  <c r="M209" i="2" s="1"/>
  <c r="N209" i="2" s="1"/>
  <c r="G210" i="2"/>
  <c r="H210" i="2" s="1"/>
  <c r="F209" i="2"/>
  <c r="K209" i="2" s="1"/>
  <c r="I210" i="2" l="1"/>
  <c r="L210" i="2"/>
  <c r="M210" i="2" s="1"/>
  <c r="N210" i="2" s="1"/>
  <c r="G211" i="2"/>
  <c r="H211" i="2" s="1"/>
  <c r="F210" i="2"/>
  <c r="K210" i="2" s="1"/>
  <c r="I211" i="2" l="1"/>
  <c r="L211" i="2"/>
  <c r="M211" i="2" s="1"/>
  <c r="N211" i="2" s="1"/>
  <c r="G212" i="2"/>
  <c r="H212" i="2" s="1"/>
  <c r="F211" i="2"/>
  <c r="K211" i="2" s="1"/>
  <c r="I212" i="2" l="1"/>
  <c r="L212" i="2"/>
  <c r="M212" i="2" s="1"/>
  <c r="N212" i="2" s="1"/>
  <c r="G213" i="2"/>
  <c r="H213" i="2" s="1"/>
  <c r="F212" i="2"/>
  <c r="K212" i="2" s="1"/>
  <c r="I213" i="2" l="1"/>
  <c r="L213" i="2"/>
  <c r="M213" i="2" s="1"/>
  <c r="N213" i="2" s="1"/>
  <c r="G214" i="2"/>
  <c r="H214" i="2" s="1"/>
  <c r="F213" i="2"/>
  <c r="K213" i="2" s="1"/>
  <c r="I214" i="2" l="1"/>
  <c r="L214" i="2"/>
  <c r="M214" i="2" s="1"/>
  <c r="N214" i="2" s="1"/>
  <c r="G215" i="2"/>
  <c r="H215" i="2" s="1"/>
  <c r="F214" i="2"/>
  <c r="K214" i="2" s="1"/>
  <c r="I215" i="2" l="1"/>
  <c r="L215" i="2"/>
  <c r="M215" i="2" s="1"/>
  <c r="N215" i="2" s="1"/>
  <c r="G216" i="2"/>
  <c r="H216" i="2" s="1"/>
  <c r="F215" i="2"/>
  <c r="K215" i="2" s="1"/>
  <c r="I216" i="2" l="1"/>
  <c r="L216" i="2"/>
  <c r="M216" i="2" s="1"/>
  <c r="N216" i="2" s="1"/>
  <c r="G217" i="2"/>
  <c r="H217" i="2" s="1"/>
  <c r="F216" i="2"/>
  <c r="K216" i="2" s="1"/>
  <c r="I217" i="2" l="1"/>
  <c r="L217" i="2"/>
  <c r="M217" i="2" s="1"/>
  <c r="N217" i="2" s="1"/>
  <c r="G218" i="2"/>
  <c r="H218" i="2" s="1"/>
  <c r="F217" i="2"/>
  <c r="K217" i="2" s="1"/>
  <c r="I218" i="2" l="1"/>
  <c r="L218" i="2"/>
  <c r="M218" i="2" s="1"/>
  <c r="N218" i="2" s="1"/>
  <c r="G219" i="2"/>
  <c r="H219" i="2" s="1"/>
  <c r="F218" i="2"/>
  <c r="K218" i="2" s="1"/>
  <c r="I219" i="2" l="1"/>
  <c r="L219" i="2"/>
  <c r="M219" i="2" s="1"/>
  <c r="N219" i="2" s="1"/>
  <c r="G220" i="2"/>
  <c r="H220" i="2" s="1"/>
  <c r="F219" i="2"/>
  <c r="K219" i="2" s="1"/>
  <c r="I220" i="2" l="1"/>
  <c r="L220" i="2"/>
  <c r="M220" i="2" s="1"/>
  <c r="N220" i="2" s="1"/>
  <c r="G221" i="2"/>
  <c r="H221" i="2" s="1"/>
  <c r="F220" i="2"/>
  <c r="K220" i="2" s="1"/>
  <c r="I221" i="2" l="1"/>
  <c r="L221" i="2"/>
  <c r="M221" i="2" s="1"/>
  <c r="N221" i="2" s="1"/>
  <c r="F221" i="2"/>
  <c r="K221" i="2" s="1"/>
  <c r="G222" i="2"/>
  <c r="H222" i="2" s="1"/>
  <c r="I222" i="2" l="1"/>
  <c r="L222" i="2"/>
  <c r="M222" i="2" s="1"/>
  <c r="N222" i="2" s="1"/>
  <c r="F222" i="2"/>
  <c r="K222" i="2" s="1"/>
  <c r="G223" i="2"/>
  <c r="H223" i="2" s="1"/>
  <c r="I223" i="2" l="1"/>
  <c r="L223" i="2"/>
  <c r="M223" i="2" s="1"/>
  <c r="N223" i="2" s="1"/>
  <c r="F223" i="2"/>
  <c r="K223" i="2" s="1"/>
  <c r="G224" i="2"/>
  <c r="H224" i="2" s="1"/>
  <c r="I224" i="2" l="1"/>
  <c r="L224" i="2"/>
  <c r="M224" i="2" s="1"/>
  <c r="N224" i="2" s="1"/>
  <c r="F224" i="2"/>
  <c r="K224" i="2" s="1"/>
  <c r="G225" i="2"/>
  <c r="H225" i="2" s="1"/>
  <c r="I225" i="2" l="1"/>
  <c r="L225" i="2"/>
  <c r="M225" i="2" s="1"/>
  <c r="N225" i="2" s="1"/>
  <c r="F225" i="2"/>
  <c r="K225" i="2" s="1"/>
  <c r="G226" i="2"/>
  <c r="H226" i="2" s="1"/>
  <c r="I226" i="2" l="1"/>
  <c r="L226" i="2"/>
  <c r="M226" i="2" s="1"/>
  <c r="N226" i="2" s="1"/>
  <c r="F226" i="2"/>
  <c r="K226" i="2" s="1"/>
  <c r="G227" i="2"/>
  <c r="H227" i="2" s="1"/>
  <c r="I227" i="2" l="1"/>
  <c r="L227" i="2"/>
  <c r="M227" i="2" s="1"/>
  <c r="N227" i="2" s="1"/>
  <c r="F227" i="2"/>
  <c r="K227" i="2" s="1"/>
  <c r="G228" i="2"/>
  <c r="H228" i="2" s="1"/>
  <c r="I228" i="2" l="1"/>
  <c r="L228" i="2"/>
  <c r="M228" i="2" s="1"/>
  <c r="N228" i="2" s="1"/>
  <c r="F228" i="2"/>
  <c r="K228" i="2" s="1"/>
  <c r="G229" i="2"/>
  <c r="H229" i="2" s="1"/>
  <c r="I229" i="2" l="1"/>
  <c r="L229" i="2"/>
  <c r="M229" i="2" s="1"/>
  <c r="N229" i="2" s="1"/>
  <c r="F229" i="2"/>
  <c r="K229" i="2" s="1"/>
  <c r="G230" i="2"/>
  <c r="H230" i="2" s="1"/>
  <c r="I230" i="2" l="1"/>
  <c r="L230" i="2"/>
  <c r="M230" i="2" s="1"/>
  <c r="N230" i="2" s="1"/>
  <c r="F230" i="2"/>
  <c r="K230" i="2" s="1"/>
  <c r="G231" i="2"/>
  <c r="H231" i="2" s="1"/>
  <c r="I231" i="2" l="1"/>
  <c r="L231" i="2"/>
  <c r="M231" i="2" s="1"/>
  <c r="N231" i="2" s="1"/>
  <c r="F231" i="2"/>
  <c r="K231" i="2" s="1"/>
  <c r="G232" i="2"/>
  <c r="H232" i="2" s="1"/>
  <c r="I232" i="2" l="1"/>
  <c r="L232" i="2"/>
  <c r="M232" i="2" s="1"/>
  <c r="N232" i="2" s="1"/>
  <c r="F232" i="2"/>
  <c r="K232" i="2" s="1"/>
  <c r="G233" i="2"/>
  <c r="H233" i="2" s="1"/>
  <c r="I233" i="2" l="1"/>
  <c r="L233" i="2"/>
  <c r="M233" i="2" s="1"/>
  <c r="N233" i="2" s="1"/>
  <c r="F233" i="2"/>
  <c r="K233" i="2" s="1"/>
  <c r="G234" i="2"/>
  <c r="H234" i="2" s="1"/>
  <c r="I234" i="2" l="1"/>
  <c r="L234" i="2"/>
  <c r="M234" i="2" s="1"/>
  <c r="N234" i="2" s="1"/>
  <c r="F234" i="2"/>
  <c r="K234" i="2" s="1"/>
  <c r="G235" i="2"/>
  <c r="H235" i="2" s="1"/>
  <c r="I235" i="2" l="1"/>
  <c r="L235" i="2"/>
  <c r="M235" i="2" s="1"/>
  <c r="N235" i="2" s="1"/>
  <c r="F235" i="2"/>
  <c r="K235" i="2" s="1"/>
  <c r="G236" i="2"/>
  <c r="H236" i="2" s="1"/>
  <c r="I236" i="2" l="1"/>
  <c r="L236" i="2"/>
  <c r="M236" i="2" s="1"/>
  <c r="N236" i="2" s="1"/>
  <c r="F236" i="2"/>
  <c r="K236" i="2" s="1"/>
  <c r="G237" i="2"/>
  <c r="H237" i="2" s="1"/>
  <c r="I237" i="2" l="1"/>
  <c r="L237" i="2"/>
  <c r="M237" i="2" s="1"/>
  <c r="N237" i="2" s="1"/>
  <c r="F237" i="2"/>
  <c r="K237" i="2" s="1"/>
  <c r="G238" i="2"/>
  <c r="H238" i="2" s="1"/>
  <c r="I238" i="2" l="1"/>
  <c r="L238" i="2"/>
  <c r="M238" i="2" s="1"/>
  <c r="N238" i="2" s="1"/>
  <c r="F238" i="2"/>
  <c r="K238" i="2" s="1"/>
  <c r="G239" i="2"/>
  <c r="H239" i="2" s="1"/>
  <c r="I239" i="2" l="1"/>
  <c r="L239" i="2"/>
  <c r="M239" i="2" s="1"/>
  <c r="N239" i="2" s="1"/>
  <c r="F239" i="2"/>
  <c r="K239" i="2" s="1"/>
  <c r="G240" i="2"/>
  <c r="H240" i="2" s="1"/>
  <c r="I240" i="2" l="1"/>
  <c r="L240" i="2"/>
  <c r="M240" i="2" s="1"/>
  <c r="N240" i="2" s="1"/>
  <c r="F240" i="2"/>
  <c r="K240" i="2" s="1"/>
  <c r="G241" i="2"/>
  <c r="H241" i="2" s="1"/>
  <c r="I241" i="2" l="1"/>
  <c r="L241" i="2"/>
  <c r="M241" i="2" s="1"/>
  <c r="N241" i="2" s="1"/>
  <c r="F241" i="2"/>
  <c r="K241" i="2" s="1"/>
  <c r="G242" i="2"/>
  <c r="H242" i="2" s="1"/>
  <c r="I242" i="2" l="1"/>
  <c r="L242" i="2"/>
  <c r="M242" i="2" s="1"/>
  <c r="N242" i="2" s="1"/>
  <c r="F242" i="2"/>
  <c r="K242" i="2" s="1"/>
  <c r="G243" i="2"/>
  <c r="H243" i="2" s="1"/>
  <c r="I243" i="2" l="1"/>
  <c r="L243" i="2"/>
  <c r="M243" i="2" s="1"/>
  <c r="N243" i="2" s="1"/>
  <c r="F243" i="2"/>
  <c r="K243" i="2" s="1"/>
  <c r="G244" i="2"/>
  <c r="H244" i="2" s="1"/>
  <c r="I244" i="2" l="1"/>
  <c r="L244" i="2"/>
  <c r="M244" i="2" s="1"/>
  <c r="N244" i="2" s="1"/>
  <c r="F244" i="2"/>
  <c r="K244" i="2" s="1"/>
  <c r="G245" i="2"/>
  <c r="H245" i="2" s="1"/>
  <c r="I245" i="2" l="1"/>
  <c r="L245" i="2"/>
  <c r="M245" i="2" s="1"/>
  <c r="N245" i="2" s="1"/>
  <c r="F245" i="2"/>
  <c r="K245" i="2" s="1"/>
  <c r="G246" i="2"/>
  <c r="H246" i="2" s="1"/>
  <c r="I246" i="2" l="1"/>
  <c r="L246" i="2"/>
  <c r="M246" i="2" s="1"/>
  <c r="N246" i="2" s="1"/>
  <c r="F246" i="2"/>
  <c r="K246" i="2" s="1"/>
  <c r="G247" i="2"/>
  <c r="H247" i="2" s="1"/>
  <c r="I247" i="2" l="1"/>
  <c r="L247" i="2"/>
  <c r="M247" i="2" s="1"/>
  <c r="N247" i="2" s="1"/>
  <c r="F247" i="2"/>
  <c r="K247" i="2" s="1"/>
  <c r="G248" i="2"/>
  <c r="H248" i="2" s="1"/>
  <c r="I248" i="2" l="1"/>
  <c r="L248" i="2"/>
  <c r="M248" i="2" s="1"/>
  <c r="N248" i="2" s="1"/>
  <c r="F248" i="2"/>
  <c r="K248" i="2" s="1"/>
  <c r="G249" i="2"/>
  <c r="H249" i="2" s="1"/>
  <c r="I249" i="2" l="1"/>
  <c r="L249" i="2"/>
  <c r="M249" i="2" s="1"/>
  <c r="N249" i="2" s="1"/>
  <c r="F249" i="2"/>
  <c r="K249" i="2" s="1"/>
  <c r="G250" i="2"/>
  <c r="H250" i="2" s="1"/>
  <c r="I250" i="2" l="1"/>
  <c r="L250" i="2"/>
  <c r="M250" i="2" s="1"/>
  <c r="N250" i="2" s="1"/>
  <c r="F250" i="2"/>
  <c r="K250" i="2" s="1"/>
  <c r="G251" i="2"/>
  <c r="H251" i="2" s="1"/>
  <c r="I251" i="2" l="1"/>
  <c r="L251" i="2"/>
  <c r="M251" i="2" s="1"/>
  <c r="N251" i="2" s="1"/>
  <c r="F251" i="2"/>
  <c r="K251" i="2" s="1"/>
  <c r="G252" i="2"/>
  <c r="H252" i="2" s="1"/>
  <c r="I252" i="2" l="1"/>
  <c r="L252" i="2"/>
  <c r="M252" i="2" s="1"/>
  <c r="N252" i="2" s="1"/>
  <c r="F252" i="2"/>
  <c r="K252" i="2" s="1"/>
  <c r="G253" i="2"/>
  <c r="H253" i="2" s="1"/>
  <c r="I253" i="2" l="1"/>
  <c r="L253" i="2"/>
  <c r="M253" i="2" s="1"/>
  <c r="N253" i="2" s="1"/>
  <c r="F253" i="2"/>
  <c r="K253" i="2" s="1"/>
  <c r="G254" i="2"/>
  <c r="H254" i="2" s="1"/>
  <c r="I254" i="2" l="1"/>
  <c r="L254" i="2"/>
  <c r="M254" i="2" s="1"/>
  <c r="N254" i="2" s="1"/>
  <c r="F254" i="2"/>
  <c r="K254" i="2" s="1"/>
  <c r="G255" i="2"/>
  <c r="H255" i="2" s="1"/>
  <c r="I255" i="2" l="1"/>
  <c r="L255" i="2"/>
  <c r="M255" i="2" s="1"/>
  <c r="N255" i="2" s="1"/>
  <c r="F255" i="2"/>
  <c r="K255" i="2" s="1"/>
  <c r="G256" i="2"/>
  <c r="H256" i="2" s="1"/>
  <c r="I256" i="2" l="1"/>
  <c r="L256" i="2"/>
  <c r="M256" i="2" s="1"/>
  <c r="N256" i="2" s="1"/>
  <c r="F256" i="2"/>
  <c r="K256" i="2" s="1"/>
  <c r="G257" i="2"/>
  <c r="H257" i="2" s="1"/>
  <c r="I257" i="2" l="1"/>
  <c r="L257" i="2"/>
  <c r="M257" i="2" s="1"/>
  <c r="N257" i="2" s="1"/>
  <c r="F257" i="2"/>
  <c r="K257" i="2" s="1"/>
  <c r="G258" i="2"/>
  <c r="H258" i="2" s="1"/>
  <c r="I258" i="2" l="1"/>
  <c r="L258" i="2"/>
  <c r="M258" i="2" s="1"/>
  <c r="N258" i="2" s="1"/>
  <c r="F258" i="2"/>
  <c r="K258" i="2" s="1"/>
  <c r="G259" i="2"/>
  <c r="H259" i="2" s="1"/>
  <c r="I259" i="2" l="1"/>
  <c r="L259" i="2"/>
  <c r="M259" i="2" s="1"/>
  <c r="N259" i="2" s="1"/>
  <c r="F259" i="2"/>
  <c r="K259" i="2" s="1"/>
  <c r="G260" i="2"/>
  <c r="H260" i="2" s="1"/>
  <c r="I260" i="2" l="1"/>
  <c r="L260" i="2"/>
  <c r="M260" i="2" s="1"/>
  <c r="N260" i="2" s="1"/>
  <c r="F260" i="2"/>
  <c r="K260" i="2" s="1"/>
  <c r="G261" i="2"/>
  <c r="H261" i="2" s="1"/>
  <c r="I261" i="2" l="1"/>
  <c r="L261" i="2"/>
  <c r="M261" i="2" s="1"/>
  <c r="N261" i="2" s="1"/>
  <c r="F261" i="2"/>
  <c r="K261" i="2" s="1"/>
  <c r="G262" i="2"/>
  <c r="H262" i="2" s="1"/>
  <c r="I262" i="2" l="1"/>
  <c r="L262" i="2"/>
  <c r="M262" i="2" s="1"/>
  <c r="N262" i="2" s="1"/>
  <c r="F262" i="2"/>
  <c r="K262" i="2" s="1"/>
  <c r="G263" i="2"/>
  <c r="H263" i="2" s="1"/>
  <c r="I263" i="2" l="1"/>
  <c r="L263" i="2"/>
  <c r="M263" i="2" s="1"/>
  <c r="N263" i="2" s="1"/>
  <c r="F263" i="2"/>
  <c r="K263" i="2" s="1"/>
  <c r="G264" i="2"/>
  <c r="H264" i="2" s="1"/>
  <c r="I264" i="2" l="1"/>
  <c r="L264" i="2"/>
  <c r="M264" i="2" s="1"/>
  <c r="N264" i="2" s="1"/>
  <c r="F264" i="2"/>
  <c r="K264" i="2" s="1"/>
  <c r="G265" i="2"/>
  <c r="H265" i="2" s="1"/>
  <c r="I265" i="2" l="1"/>
  <c r="L265" i="2"/>
  <c r="M265" i="2" s="1"/>
  <c r="N265" i="2" s="1"/>
  <c r="F265" i="2"/>
  <c r="K265" i="2" s="1"/>
  <c r="G266" i="2"/>
  <c r="H266" i="2" s="1"/>
  <c r="I266" i="2" l="1"/>
  <c r="L266" i="2"/>
  <c r="M266" i="2" s="1"/>
  <c r="N266" i="2" s="1"/>
  <c r="F266" i="2"/>
  <c r="K266" i="2" s="1"/>
  <c r="G267" i="2"/>
  <c r="H267" i="2" s="1"/>
  <c r="I267" i="2" l="1"/>
  <c r="L267" i="2"/>
  <c r="M267" i="2" s="1"/>
  <c r="N267" i="2" s="1"/>
  <c r="F267" i="2"/>
  <c r="K267" i="2" s="1"/>
  <c r="G268" i="2"/>
  <c r="H268" i="2" s="1"/>
  <c r="I268" i="2" l="1"/>
  <c r="L268" i="2"/>
  <c r="M268" i="2" s="1"/>
  <c r="N268" i="2" s="1"/>
  <c r="G269" i="2"/>
  <c r="H269" i="2" s="1"/>
  <c r="F268" i="2"/>
  <c r="K268" i="2" s="1"/>
  <c r="I269" i="2" l="1"/>
  <c r="F269" i="2"/>
  <c r="K269" i="2" s="1"/>
  <c r="G270" i="2"/>
  <c r="H270" i="2" s="1"/>
  <c r="L269" i="2"/>
  <c r="M269" i="2" s="1"/>
  <c r="N269" i="2" s="1"/>
  <c r="I270" i="2" l="1"/>
  <c r="F270" i="2"/>
  <c r="K270" i="2" s="1"/>
  <c r="L270" i="2"/>
  <c r="M270" i="2" s="1"/>
  <c r="N270" i="2" s="1"/>
  <c r="G271" i="2"/>
  <c r="H271" i="2" s="1"/>
  <c r="I271" i="2" l="1"/>
  <c r="F271" i="2"/>
  <c r="K271" i="2" s="1"/>
  <c r="L271" i="2"/>
  <c r="M271" i="2" s="1"/>
  <c r="N271" i="2" s="1"/>
  <c r="G272" i="2"/>
  <c r="H272" i="2" s="1"/>
  <c r="I272" i="2" l="1"/>
  <c r="F272" i="2"/>
  <c r="K272" i="2" s="1"/>
  <c r="L272" i="2"/>
  <c r="M272" i="2" s="1"/>
  <c r="N272" i="2" s="1"/>
  <c r="G273" i="2"/>
  <c r="H273" i="2" s="1"/>
  <c r="I273" i="2" l="1"/>
  <c r="F273" i="2"/>
  <c r="K273" i="2" s="1"/>
  <c r="L273" i="2"/>
  <c r="M273" i="2" s="1"/>
  <c r="N273" i="2" s="1"/>
  <c r="G274" i="2"/>
  <c r="H274" i="2" s="1"/>
  <c r="I274" i="2" l="1"/>
  <c r="L274" i="2"/>
  <c r="M274" i="2" s="1"/>
  <c r="N274" i="2" s="1"/>
  <c r="F274" i="2"/>
  <c r="K274" i="2" s="1"/>
  <c r="G275" i="2"/>
  <c r="H275" i="2" s="1"/>
  <c r="I275" i="2" l="1"/>
  <c r="L275" i="2"/>
  <c r="M275" i="2" s="1"/>
  <c r="N275" i="2" s="1"/>
  <c r="G276" i="2"/>
  <c r="H276" i="2" s="1"/>
  <c r="F275" i="2"/>
  <c r="K275" i="2" s="1"/>
  <c r="I276" i="2" l="1"/>
  <c r="L276" i="2"/>
  <c r="M276" i="2" s="1"/>
  <c r="N276" i="2" s="1"/>
  <c r="G277" i="2"/>
  <c r="H277" i="2" s="1"/>
  <c r="F276" i="2"/>
  <c r="K276" i="2" s="1"/>
  <c r="I277" i="2" l="1"/>
  <c r="L277" i="2"/>
  <c r="M277" i="2" s="1"/>
  <c r="N277" i="2" s="1"/>
  <c r="F277" i="2"/>
  <c r="K277" i="2" s="1"/>
  <c r="G278" i="2"/>
  <c r="H278" i="2" s="1"/>
  <c r="I278" i="2" l="1"/>
  <c r="L278" i="2"/>
  <c r="M278" i="2" s="1"/>
  <c r="N278" i="2" s="1"/>
  <c r="F278" i="2"/>
  <c r="K278" i="2" s="1"/>
  <c r="G279" i="2"/>
  <c r="H279" i="2" s="1"/>
  <c r="I279" i="2" l="1"/>
  <c r="L279" i="2"/>
  <c r="M279" i="2" s="1"/>
  <c r="N279" i="2" s="1"/>
  <c r="F279" i="2"/>
  <c r="K279" i="2" s="1"/>
  <c r="G280" i="2"/>
  <c r="H280" i="2" s="1"/>
  <c r="I280" i="2" l="1"/>
  <c r="L280" i="2"/>
  <c r="M280" i="2" s="1"/>
  <c r="N280" i="2" s="1"/>
  <c r="F280" i="2"/>
  <c r="K280" i="2" s="1"/>
  <c r="G281" i="2"/>
  <c r="H281" i="2" s="1"/>
  <c r="I281" i="2" l="1"/>
  <c r="L281" i="2"/>
  <c r="M281" i="2" s="1"/>
  <c r="N281" i="2" s="1"/>
  <c r="F281" i="2"/>
  <c r="K281" i="2" s="1"/>
  <c r="G282" i="2"/>
  <c r="H282" i="2" s="1"/>
  <c r="I282" i="2" l="1"/>
  <c r="L282" i="2"/>
  <c r="M282" i="2" s="1"/>
  <c r="N282" i="2" s="1"/>
  <c r="F282" i="2"/>
  <c r="K282" i="2" s="1"/>
  <c r="G283" i="2"/>
  <c r="H283" i="2" s="1"/>
  <c r="I283" i="2" l="1"/>
  <c r="L283" i="2"/>
  <c r="M283" i="2" s="1"/>
  <c r="N283" i="2" s="1"/>
  <c r="F283" i="2"/>
  <c r="K283" i="2" s="1"/>
  <c r="G284" i="2"/>
  <c r="H284" i="2" s="1"/>
  <c r="I284" i="2" l="1"/>
  <c r="L284" i="2"/>
  <c r="M284" i="2" s="1"/>
  <c r="N284" i="2" s="1"/>
  <c r="F284" i="2"/>
  <c r="K284" i="2" s="1"/>
  <c r="G285" i="2"/>
  <c r="H285" i="2" s="1"/>
  <c r="I285" i="2" l="1"/>
  <c r="L285" i="2"/>
  <c r="M285" i="2" s="1"/>
  <c r="N285" i="2" s="1"/>
  <c r="F285" i="2"/>
  <c r="K285" i="2" s="1"/>
  <c r="G286" i="2"/>
  <c r="H286" i="2" s="1"/>
  <c r="I286" i="2" l="1"/>
  <c r="L286" i="2"/>
  <c r="M286" i="2" s="1"/>
  <c r="N286" i="2" s="1"/>
  <c r="F286" i="2"/>
  <c r="K286" i="2" s="1"/>
  <c r="G287" i="2"/>
  <c r="H287" i="2" s="1"/>
  <c r="I287" i="2" l="1"/>
  <c r="L287" i="2"/>
  <c r="M287" i="2" s="1"/>
  <c r="N287" i="2" s="1"/>
  <c r="F287" i="2"/>
  <c r="K287" i="2" s="1"/>
  <c r="G288" i="2"/>
  <c r="H288" i="2" s="1"/>
  <c r="I288" i="2" l="1"/>
  <c r="L288" i="2"/>
  <c r="M288" i="2" s="1"/>
  <c r="N288" i="2" s="1"/>
  <c r="F288" i="2"/>
  <c r="K288" i="2" s="1"/>
  <c r="G289" i="2"/>
  <c r="H289" i="2" s="1"/>
  <c r="I289" i="2" l="1"/>
  <c r="L289" i="2"/>
  <c r="M289" i="2" s="1"/>
  <c r="N289" i="2" s="1"/>
  <c r="G290" i="2"/>
  <c r="H290" i="2" s="1"/>
  <c r="F289" i="2"/>
  <c r="K289" i="2" s="1"/>
  <c r="I290" i="2" l="1"/>
  <c r="L290" i="2"/>
  <c r="M290" i="2" s="1"/>
  <c r="N290" i="2" s="1"/>
  <c r="G291" i="2"/>
  <c r="H291" i="2" s="1"/>
  <c r="F290" i="2"/>
  <c r="K290" i="2" s="1"/>
  <c r="I291" i="2" l="1"/>
  <c r="F291" i="2"/>
  <c r="K291" i="2" s="1"/>
  <c r="G292" i="2"/>
  <c r="H292" i="2" s="1"/>
  <c r="L291" i="2"/>
  <c r="M291" i="2" s="1"/>
  <c r="N291" i="2" s="1"/>
  <c r="I292" i="2" l="1"/>
  <c r="F292" i="2"/>
  <c r="K292" i="2" s="1"/>
  <c r="L292" i="2"/>
  <c r="M292" i="2" s="1"/>
  <c r="N292" i="2" s="1"/>
  <c r="G293" i="2"/>
  <c r="H293" i="2" s="1"/>
  <c r="I293" i="2" l="1"/>
  <c r="F293" i="2"/>
  <c r="K293" i="2" s="1"/>
  <c r="L293" i="2"/>
  <c r="M293" i="2" s="1"/>
  <c r="N293" i="2" s="1"/>
  <c r="G294" i="2"/>
  <c r="H294" i="2" s="1"/>
  <c r="I294" i="2" l="1"/>
  <c r="F294" i="2"/>
  <c r="K294" i="2" s="1"/>
  <c r="L294" i="2"/>
  <c r="M294" i="2" s="1"/>
  <c r="N294" i="2" s="1"/>
  <c r="G295" i="2"/>
  <c r="H295" i="2" s="1"/>
  <c r="I295" i="2" l="1"/>
  <c r="F295" i="2"/>
  <c r="K295" i="2" s="1"/>
  <c r="L295" i="2"/>
  <c r="M295" i="2" s="1"/>
  <c r="N295" i="2" s="1"/>
  <c r="G296" i="2"/>
  <c r="H296" i="2" s="1"/>
  <c r="I296" i="2" l="1"/>
  <c r="F296" i="2"/>
  <c r="K296" i="2" s="1"/>
  <c r="L296" i="2"/>
  <c r="M296" i="2" s="1"/>
  <c r="N296" i="2" s="1"/>
  <c r="G297" i="2"/>
  <c r="H297" i="2" s="1"/>
  <c r="I297" i="2" l="1"/>
  <c r="L297" i="2"/>
  <c r="M297" i="2" s="1"/>
  <c r="N297" i="2" s="1"/>
  <c r="G298" i="2"/>
  <c r="H298" i="2" s="1"/>
  <c r="F297" i="2"/>
  <c r="K297" i="2" s="1"/>
  <c r="I298" i="2" l="1"/>
  <c r="L298" i="2"/>
  <c r="M298" i="2" s="1"/>
  <c r="N298" i="2" s="1"/>
  <c r="F298" i="2"/>
  <c r="K298" i="2" s="1"/>
  <c r="G299" i="2"/>
  <c r="H299" i="2" s="1"/>
  <c r="I299" i="2" l="1"/>
  <c r="L299" i="2"/>
  <c r="M299" i="2" s="1"/>
  <c r="N299" i="2" s="1"/>
  <c r="F299" i="2"/>
  <c r="K299" i="2" s="1"/>
  <c r="G300" i="2"/>
  <c r="H300" i="2" s="1"/>
  <c r="I300" i="2" l="1"/>
  <c r="L300" i="2"/>
  <c r="M300" i="2" s="1"/>
  <c r="N300" i="2" s="1"/>
  <c r="F300" i="2"/>
  <c r="K300" i="2" s="1"/>
  <c r="G301" i="2"/>
  <c r="H301" i="2" s="1"/>
  <c r="I301" i="2" l="1"/>
  <c r="L301" i="2"/>
  <c r="M301" i="2" s="1"/>
  <c r="N301" i="2" s="1"/>
  <c r="F301" i="2"/>
  <c r="K301" i="2" s="1"/>
  <c r="G302" i="2"/>
  <c r="H302" i="2" s="1"/>
  <c r="I302" i="2" l="1"/>
  <c r="L302" i="2"/>
  <c r="M302" i="2" s="1"/>
  <c r="N302" i="2" s="1"/>
  <c r="F302" i="2"/>
  <c r="K302" i="2" s="1"/>
  <c r="G303" i="2"/>
  <c r="H303" i="2" s="1"/>
  <c r="I303" i="2" l="1"/>
  <c r="L303" i="2"/>
  <c r="M303" i="2" s="1"/>
  <c r="N303" i="2" s="1"/>
  <c r="F303" i="2"/>
  <c r="K303" i="2" s="1"/>
  <c r="G304" i="2"/>
  <c r="H304" i="2" s="1"/>
  <c r="I304" i="2" l="1"/>
  <c r="L304" i="2"/>
  <c r="M304" i="2" s="1"/>
  <c r="N304" i="2" s="1"/>
  <c r="F304" i="2"/>
  <c r="K304" i="2" s="1"/>
  <c r="G305" i="2"/>
  <c r="H305" i="2" s="1"/>
  <c r="I305" i="2" l="1"/>
  <c r="L305" i="2"/>
  <c r="M305" i="2" s="1"/>
  <c r="N305" i="2" s="1"/>
  <c r="F305" i="2"/>
  <c r="K305" i="2" s="1"/>
  <c r="G306" i="2"/>
  <c r="H306" i="2" s="1"/>
  <c r="I306" i="2" l="1"/>
  <c r="L306" i="2"/>
  <c r="M306" i="2" s="1"/>
  <c r="N306" i="2" s="1"/>
  <c r="G307" i="2"/>
  <c r="H307" i="2" s="1"/>
  <c r="F306" i="2"/>
  <c r="K306" i="2" s="1"/>
  <c r="I307" i="2" l="1"/>
  <c r="L307" i="2"/>
  <c r="M307" i="2" s="1"/>
  <c r="N307" i="2" s="1"/>
  <c r="F307" i="2"/>
  <c r="K307" i="2" s="1"/>
  <c r="G308" i="2"/>
  <c r="H308" i="2" s="1"/>
  <c r="I308" i="2" l="1"/>
  <c r="L308" i="2"/>
  <c r="M308" i="2" s="1"/>
  <c r="N308" i="2" s="1"/>
  <c r="G309" i="2"/>
  <c r="H309" i="2" s="1"/>
  <c r="F308" i="2"/>
  <c r="K308" i="2" s="1"/>
  <c r="I309" i="2" l="1"/>
  <c r="L309" i="2"/>
  <c r="M309" i="2" s="1"/>
  <c r="N309" i="2" s="1"/>
  <c r="F309" i="2"/>
  <c r="K309" i="2" s="1"/>
  <c r="G310" i="2"/>
  <c r="H310" i="2" s="1"/>
  <c r="I310" i="2" l="1"/>
  <c r="L310" i="2"/>
  <c r="M310" i="2" s="1"/>
  <c r="N310" i="2" s="1"/>
  <c r="F310" i="2"/>
  <c r="K310" i="2" s="1"/>
  <c r="G311" i="2"/>
  <c r="H311" i="2" s="1"/>
  <c r="I311" i="2" l="1"/>
  <c r="L311" i="2"/>
  <c r="M311" i="2" s="1"/>
  <c r="N311" i="2" s="1"/>
  <c r="F311" i="2"/>
  <c r="K311" i="2" s="1"/>
  <c r="G312" i="2"/>
  <c r="H312" i="2" s="1"/>
  <c r="I312" i="2" l="1"/>
  <c r="L312" i="2"/>
  <c r="M312" i="2" s="1"/>
  <c r="N312" i="2" s="1"/>
  <c r="F312" i="2"/>
  <c r="K312" i="2" s="1"/>
  <c r="G313" i="2"/>
  <c r="H313" i="2" s="1"/>
  <c r="I313" i="2" l="1"/>
  <c r="L313" i="2"/>
  <c r="M313" i="2" s="1"/>
  <c r="N313" i="2" s="1"/>
  <c r="F313" i="2"/>
  <c r="K313" i="2" s="1"/>
  <c r="G314" i="2"/>
  <c r="H314" i="2" s="1"/>
  <c r="I314" i="2" l="1"/>
  <c r="L314" i="2"/>
  <c r="M314" i="2" s="1"/>
  <c r="N314" i="2" s="1"/>
  <c r="G315" i="2"/>
  <c r="H315" i="2" s="1"/>
  <c r="F314" i="2"/>
  <c r="K314" i="2" s="1"/>
  <c r="I315" i="2" l="1"/>
  <c r="L315" i="2"/>
  <c r="M315" i="2" s="1"/>
  <c r="N315" i="2" s="1"/>
  <c r="F315" i="2"/>
  <c r="K315" i="2" s="1"/>
  <c r="G316" i="2"/>
  <c r="H316" i="2" s="1"/>
  <c r="I316" i="2" l="1"/>
  <c r="L316" i="2"/>
  <c r="M316" i="2" s="1"/>
  <c r="N316" i="2" s="1"/>
  <c r="F316" i="2"/>
  <c r="K316" i="2" s="1"/>
  <c r="G317" i="2"/>
  <c r="H317" i="2" s="1"/>
  <c r="I317" i="2" l="1"/>
  <c r="L317" i="2"/>
  <c r="M317" i="2" s="1"/>
  <c r="N317" i="2" s="1"/>
  <c r="F317" i="2"/>
  <c r="K317" i="2" s="1"/>
  <c r="G318" i="2"/>
  <c r="H318" i="2" s="1"/>
  <c r="I318" i="2" l="1"/>
  <c r="L318" i="2"/>
  <c r="M318" i="2" s="1"/>
  <c r="N318" i="2" s="1"/>
  <c r="F318" i="2"/>
  <c r="K318" i="2" s="1"/>
  <c r="G319" i="2"/>
  <c r="H319" i="2" s="1"/>
  <c r="I319" i="2" l="1"/>
  <c r="L319" i="2"/>
  <c r="M319" i="2" s="1"/>
  <c r="N319" i="2" s="1"/>
  <c r="F319" i="2"/>
  <c r="K319" i="2" s="1"/>
  <c r="G320" i="2"/>
  <c r="H320" i="2" s="1"/>
  <c r="I320" i="2" l="1"/>
  <c r="L320" i="2"/>
  <c r="M320" i="2" s="1"/>
  <c r="N320" i="2" s="1"/>
  <c r="F320" i="2"/>
  <c r="K320" i="2" s="1"/>
  <c r="G321" i="2"/>
  <c r="H321" i="2" s="1"/>
  <c r="I321" i="2" l="1"/>
  <c r="L321" i="2"/>
  <c r="M321" i="2" s="1"/>
  <c r="N321" i="2" s="1"/>
  <c r="F321" i="2"/>
  <c r="K321" i="2" s="1"/>
  <c r="G322" i="2"/>
  <c r="H322" i="2" s="1"/>
  <c r="I322" i="2" l="1"/>
  <c r="L322" i="2"/>
  <c r="M322" i="2" s="1"/>
  <c r="N322" i="2" s="1"/>
  <c r="G323" i="2"/>
  <c r="H323" i="2" s="1"/>
  <c r="F322" i="2"/>
  <c r="K322" i="2" s="1"/>
  <c r="I323" i="2" l="1"/>
  <c r="L323" i="2"/>
  <c r="M323" i="2" s="1"/>
  <c r="N323" i="2" s="1"/>
  <c r="G324" i="2"/>
  <c r="H324" i="2" s="1"/>
  <c r="F323" i="2"/>
  <c r="K323" i="2" s="1"/>
  <c r="I324" i="2" l="1"/>
  <c r="L324" i="2"/>
  <c r="M324" i="2" s="1"/>
  <c r="N324" i="2" s="1"/>
  <c r="G325" i="2"/>
  <c r="H325" i="2" s="1"/>
  <c r="F324" i="2"/>
  <c r="K324" i="2" s="1"/>
  <c r="I325" i="2" l="1"/>
  <c r="L325" i="2"/>
  <c r="M325" i="2" s="1"/>
  <c r="N325" i="2" s="1"/>
  <c r="G326" i="2"/>
  <c r="H326" i="2" s="1"/>
  <c r="F325" i="2"/>
  <c r="K325" i="2" s="1"/>
  <c r="I326" i="2" l="1"/>
  <c r="L326" i="2"/>
  <c r="M326" i="2" s="1"/>
  <c r="N326" i="2" s="1"/>
  <c r="F326" i="2"/>
  <c r="K326" i="2" s="1"/>
  <c r="G327" i="2"/>
  <c r="H327" i="2" s="1"/>
  <c r="I327" i="2" l="1"/>
  <c r="L327" i="2"/>
  <c r="M327" i="2" s="1"/>
  <c r="N327" i="2" s="1"/>
  <c r="F327" i="2"/>
  <c r="K327" i="2" s="1"/>
  <c r="G328" i="2"/>
  <c r="H328" i="2" s="1"/>
  <c r="I328" i="2" l="1"/>
  <c r="L328" i="2"/>
  <c r="M328" i="2" s="1"/>
  <c r="N328" i="2" s="1"/>
  <c r="F328" i="2"/>
  <c r="K328" i="2" s="1"/>
  <c r="G329" i="2"/>
  <c r="H329" i="2" s="1"/>
  <c r="I329" i="2" l="1"/>
  <c r="F329" i="2"/>
  <c r="K329" i="2" s="1"/>
  <c r="G330" i="2"/>
  <c r="H330" i="2" s="1"/>
  <c r="L329" i="2"/>
  <c r="M329" i="2" s="1"/>
  <c r="N329" i="2" s="1"/>
  <c r="I330" i="2" l="1"/>
  <c r="F330" i="2"/>
  <c r="K330" i="2" s="1"/>
  <c r="L330" i="2"/>
  <c r="M330" i="2" s="1"/>
  <c r="N330" i="2" s="1"/>
  <c r="G331" i="2"/>
  <c r="H331" i="2" s="1"/>
  <c r="I331" i="2" l="1"/>
  <c r="F331" i="2"/>
  <c r="K331" i="2" s="1"/>
  <c r="L331" i="2"/>
  <c r="M331" i="2" s="1"/>
  <c r="N331" i="2" s="1"/>
  <c r="G332" i="2"/>
  <c r="H332" i="2" s="1"/>
  <c r="I332" i="2" l="1"/>
  <c r="F332" i="2"/>
  <c r="K332" i="2" s="1"/>
  <c r="L332" i="2"/>
  <c r="M332" i="2" s="1"/>
  <c r="N332" i="2" s="1"/>
  <c r="G333" i="2"/>
  <c r="H333" i="2" s="1"/>
  <c r="I333" i="2" l="1"/>
  <c r="L333" i="2"/>
  <c r="M333" i="2" s="1"/>
  <c r="N333" i="2" s="1"/>
  <c r="F333" i="2"/>
  <c r="K333" i="2" s="1"/>
  <c r="G334" i="2"/>
  <c r="H334" i="2" s="1"/>
  <c r="I334" i="2" l="1"/>
  <c r="L334" i="2"/>
  <c r="M334" i="2" s="1"/>
  <c r="N334" i="2" s="1"/>
  <c r="G335" i="2"/>
  <c r="H335" i="2" s="1"/>
  <c r="F334" i="2"/>
  <c r="K334" i="2" s="1"/>
  <c r="I335" i="2" l="1"/>
  <c r="L335" i="2"/>
  <c r="M335" i="2" s="1"/>
  <c r="N335" i="2" s="1"/>
  <c r="G336" i="2"/>
  <c r="H336" i="2" s="1"/>
  <c r="F335" i="2"/>
  <c r="K335" i="2" s="1"/>
  <c r="I336" i="2" l="1"/>
  <c r="L336" i="2"/>
  <c r="M336" i="2" s="1"/>
  <c r="N336" i="2" s="1"/>
  <c r="F336" i="2"/>
  <c r="K336" i="2" s="1"/>
  <c r="G337" i="2"/>
  <c r="H337" i="2" s="1"/>
  <c r="I337" i="2" l="1"/>
  <c r="L337" i="2"/>
  <c r="M337" i="2" s="1"/>
  <c r="N337" i="2" s="1"/>
  <c r="F337" i="2"/>
  <c r="K337" i="2" s="1"/>
  <c r="G338" i="2"/>
  <c r="H338" i="2" s="1"/>
  <c r="I338" i="2" l="1"/>
  <c r="L338" i="2"/>
  <c r="M338" i="2" s="1"/>
  <c r="N338" i="2" s="1"/>
  <c r="F338" i="2"/>
  <c r="K338" i="2" s="1"/>
  <c r="G339" i="2"/>
  <c r="H339" i="2" s="1"/>
  <c r="I339" i="2" l="1"/>
  <c r="L339" i="2"/>
  <c r="M339" i="2" s="1"/>
  <c r="N339" i="2" s="1"/>
  <c r="F339" i="2"/>
  <c r="K339" i="2" s="1"/>
  <c r="G340" i="2"/>
  <c r="H340" i="2" s="1"/>
  <c r="I340" i="2" l="1"/>
  <c r="L340" i="2"/>
  <c r="M340" i="2" s="1"/>
  <c r="N340" i="2" s="1"/>
  <c r="F340" i="2"/>
  <c r="K340" i="2" s="1"/>
  <c r="G341" i="2"/>
  <c r="H341" i="2" s="1"/>
  <c r="I341" i="2" l="1"/>
  <c r="L341" i="2"/>
  <c r="M341" i="2" s="1"/>
  <c r="N341" i="2" s="1"/>
  <c r="F341" i="2"/>
  <c r="K341" i="2" s="1"/>
  <c r="G342" i="2"/>
  <c r="H342" i="2" s="1"/>
  <c r="I342" i="2" l="1"/>
  <c r="L342" i="2"/>
  <c r="M342" i="2" s="1"/>
  <c r="N342" i="2" s="1"/>
  <c r="F342" i="2"/>
  <c r="K342" i="2" s="1"/>
  <c r="G343" i="2"/>
  <c r="H343" i="2" s="1"/>
  <c r="I343" i="2" l="1"/>
  <c r="L343" i="2"/>
  <c r="M343" i="2" s="1"/>
  <c r="N343" i="2" s="1"/>
  <c r="F343" i="2"/>
  <c r="K343" i="2" s="1"/>
  <c r="G344" i="2"/>
  <c r="H344" i="2" s="1"/>
  <c r="I344" i="2" l="1"/>
  <c r="L344" i="2"/>
  <c r="M344" i="2" s="1"/>
  <c r="N344" i="2" s="1"/>
  <c r="F344" i="2"/>
  <c r="K344" i="2" s="1"/>
  <c r="G345" i="2"/>
  <c r="H345" i="2" s="1"/>
  <c r="I345" i="2" l="1"/>
  <c r="L345" i="2"/>
  <c r="M345" i="2" s="1"/>
  <c r="N345" i="2" s="1"/>
  <c r="F345" i="2"/>
  <c r="K345" i="2" s="1"/>
  <c r="G346" i="2"/>
  <c r="H346" i="2" s="1"/>
  <c r="I346" i="2" l="1"/>
  <c r="F346" i="2"/>
  <c r="K346" i="2" s="1"/>
  <c r="L346" i="2"/>
  <c r="M346" i="2" s="1"/>
  <c r="N346" i="2" s="1"/>
  <c r="G347" i="2"/>
  <c r="H347" i="2" s="1"/>
  <c r="I347" i="2" l="1"/>
  <c r="F347" i="2"/>
  <c r="K347" i="2" s="1"/>
  <c r="L347" i="2"/>
  <c r="M347" i="2" s="1"/>
  <c r="N347" i="2" s="1"/>
  <c r="G348" i="2"/>
  <c r="H348" i="2" s="1"/>
  <c r="I348" i="2" l="1"/>
  <c r="F348" i="2"/>
  <c r="K348" i="2" s="1"/>
  <c r="L348" i="2"/>
  <c r="M348" i="2" s="1"/>
  <c r="N348" i="2" s="1"/>
  <c r="G349" i="2"/>
  <c r="H349" i="2" s="1"/>
  <c r="I349" i="2" l="1"/>
  <c r="F349" i="2"/>
  <c r="K349" i="2" s="1"/>
  <c r="L349" i="2"/>
  <c r="M349" i="2" s="1"/>
  <c r="N349" i="2" s="1"/>
  <c r="G350" i="2"/>
  <c r="H350" i="2" s="1"/>
  <c r="I350" i="2" l="1"/>
  <c r="F350" i="2"/>
  <c r="K350" i="2" s="1"/>
  <c r="L350" i="2"/>
  <c r="M350" i="2" s="1"/>
  <c r="N350" i="2" s="1"/>
  <c r="G351" i="2"/>
  <c r="H351" i="2" s="1"/>
  <c r="I351" i="2" l="1"/>
  <c r="F351" i="2"/>
  <c r="K351" i="2" s="1"/>
  <c r="L351" i="2"/>
  <c r="M351" i="2" s="1"/>
  <c r="N351" i="2" s="1"/>
  <c r="G352" i="2"/>
  <c r="H352" i="2" s="1"/>
  <c r="I352" i="2" l="1"/>
  <c r="F352" i="2"/>
  <c r="K352" i="2" s="1"/>
  <c r="L352" i="2"/>
  <c r="M352" i="2" s="1"/>
  <c r="N352" i="2" s="1"/>
  <c r="G353" i="2"/>
  <c r="H353" i="2" s="1"/>
  <c r="I353" i="2" l="1"/>
  <c r="L353" i="2"/>
  <c r="M353" i="2" s="1"/>
  <c r="N353" i="2" s="1"/>
  <c r="G354" i="2"/>
  <c r="H354" i="2" s="1"/>
  <c r="F353" i="2"/>
  <c r="K353" i="2" s="1"/>
  <c r="I354" i="2" l="1"/>
  <c r="L354" i="2"/>
  <c r="M354" i="2" s="1"/>
  <c r="N354" i="2" s="1"/>
  <c r="F354" i="2"/>
  <c r="K354" i="2" s="1"/>
  <c r="G355" i="2"/>
  <c r="H355" i="2" s="1"/>
  <c r="I355" i="2" l="1"/>
  <c r="L355" i="2"/>
  <c r="M355" i="2" s="1"/>
  <c r="N355" i="2" s="1"/>
  <c r="F355" i="2"/>
  <c r="K355" i="2" s="1"/>
  <c r="G356" i="2"/>
  <c r="H356" i="2" s="1"/>
  <c r="I356" i="2" l="1"/>
  <c r="L356" i="2"/>
  <c r="M356" i="2" s="1"/>
  <c r="N356" i="2" s="1"/>
  <c r="F356" i="2"/>
  <c r="K356" i="2" s="1"/>
  <c r="G357" i="2"/>
  <c r="H357" i="2" s="1"/>
  <c r="I357" i="2" l="1"/>
  <c r="L357" i="2"/>
  <c r="M357" i="2" s="1"/>
  <c r="N357" i="2" s="1"/>
  <c r="G358" i="2"/>
  <c r="H358" i="2" s="1"/>
  <c r="F357" i="2"/>
  <c r="K357" i="2" s="1"/>
  <c r="I358" i="2" l="1"/>
  <c r="L358" i="2"/>
  <c r="M358" i="2" s="1"/>
  <c r="N358" i="2" s="1"/>
  <c r="F358" i="2"/>
  <c r="K358" i="2" s="1"/>
  <c r="G359" i="2"/>
  <c r="H359" i="2" s="1"/>
  <c r="I359" i="2" l="1"/>
  <c r="L359" i="2"/>
  <c r="M359" i="2" s="1"/>
  <c r="N359" i="2" s="1"/>
  <c r="F359" i="2"/>
  <c r="K359" i="2" s="1"/>
  <c r="G360" i="2"/>
  <c r="H360" i="2" s="1"/>
  <c r="I360" i="2" l="1"/>
  <c r="L360" i="2"/>
  <c r="M360" i="2" s="1"/>
  <c r="N360" i="2" s="1"/>
  <c r="F360" i="2"/>
  <c r="K360" i="2" s="1"/>
  <c r="G361" i="2"/>
  <c r="H361" i="2" s="1"/>
  <c r="I361" i="2" l="1"/>
  <c r="L361" i="2"/>
  <c r="M361" i="2" s="1"/>
  <c r="N361" i="2" s="1"/>
  <c r="F361" i="2"/>
  <c r="K361" i="2" s="1"/>
  <c r="G362" i="2"/>
  <c r="H362" i="2" s="1"/>
  <c r="I362" i="2" l="1"/>
  <c r="L362" i="2"/>
  <c r="M362" i="2" s="1"/>
  <c r="N362" i="2" s="1"/>
  <c r="F362" i="2"/>
  <c r="K362" i="2" s="1"/>
  <c r="G363" i="2"/>
  <c r="H363" i="2" s="1"/>
  <c r="I363" i="2" l="1"/>
  <c r="L363" i="2"/>
  <c r="M363" i="2" s="1"/>
  <c r="N363" i="2" s="1"/>
  <c r="F363" i="2"/>
  <c r="K363" i="2" s="1"/>
  <c r="G364" i="2"/>
  <c r="H364" i="2" s="1"/>
  <c r="I364" i="2" l="1"/>
  <c r="L364" i="2"/>
  <c r="M364" i="2" s="1"/>
  <c r="N364" i="2" s="1"/>
  <c r="G365" i="2"/>
  <c r="H365" i="2" s="1"/>
  <c r="F364" i="2"/>
  <c r="K364" i="2" s="1"/>
  <c r="I365" i="2" l="1"/>
  <c r="L365" i="2"/>
  <c r="M365" i="2" s="1"/>
  <c r="N365" i="2" s="1"/>
  <c r="F365" i="2"/>
  <c r="K365" i="2" s="1"/>
  <c r="G366" i="2"/>
  <c r="H366" i="2" s="1"/>
  <c r="I366" i="2" l="1"/>
  <c r="L366" i="2"/>
  <c r="M366" i="2" s="1"/>
  <c r="N366" i="2" s="1"/>
  <c r="G367" i="2"/>
  <c r="H367" i="2" s="1"/>
  <c r="F366" i="2"/>
  <c r="K366" i="2" s="1"/>
  <c r="I367" i="2" l="1"/>
  <c r="L367" i="2"/>
  <c r="M367" i="2" s="1"/>
  <c r="N367" i="2" s="1"/>
  <c r="F367" i="2"/>
  <c r="K367" i="2" s="1"/>
  <c r="G368" i="2"/>
  <c r="H368" i="2" s="1"/>
  <c r="I368" i="2" l="1"/>
  <c r="L368" i="2"/>
  <c r="M368" i="2" s="1"/>
  <c r="N368" i="2" s="1"/>
  <c r="F368" i="2"/>
  <c r="K368" i="2" s="1"/>
  <c r="G369" i="2"/>
  <c r="H369" i="2" s="1"/>
  <c r="I369" i="2" l="1"/>
  <c r="L369" i="2"/>
  <c r="M369" i="2" s="1"/>
  <c r="N369" i="2" s="1"/>
  <c r="G370" i="2"/>
  <c r="H370" i="2" s="1"/>
  <c r="F369" i="2"/>
  <c r="K369" i="2" s="1"/>
  <c r="I370" i="2" l="1"/>
  <c r="L370" i="2"/>
  <c r="M370" i="2" s="1"/>
  <c r="N370" i="2" s="1"/>
  <c r="F370" i="2"/>
  <c r="K370" i="2" s="1"/>
  <c r="G371" i="2"/>
  <c r="H371" i="2" s="1"/>
  <c r="I371" i="2" l="1"/>
  <c r="L371" i="2"/>
  <c r="M371" i="2" s="1"/>
  <c r="N371" i="2" s="1"/>
  <c r="F371" i="2"/>
  <c r="K371" i="2" s="1"/>
  <c r="G372" i="2"/>
  <c r="H372" i="2" s="1"/>
  <c r="I372" i="2" l="1"/>
  <c r="L372" i="2"/>
  <c r="M372" i="2" s="1"/>
  <c r="N372" i="2" s="1"/>
  <c r="F372" i="2"/>
  <c r="K372" i="2" s="1"/>
  <c r="G373" i="2"/>
  <c r="H373" i="2" s="1"/>
  <c r="I373" i="2" l="1"/>
  <c r="L373" i="2"/>
  <c r="M373" i="2" s="1"/>
  <c r="N373" i="2" s="1"/>
  <c r="F373" i="2"/>
  <c r="K373" i="2" s="1"/>
  <c r="G374" i="2"/>
  <c r="H374" i="2" s="1"/>
  <c r="I374" i="2" l="1"/>
  <c r="L374" i="2"/>
  <c r="M374" i="2" s="1"/>
  <c r="N374" i="2" s="1"/>
  <c r="F374" i="2"/>
  <c r="K374" i="2" s="1"/>
  <c r="G375" i="2"/>
  <c r="H375" i="2" s="1"/>
  <c r="I375" i="2" l="1"/>
  <c r="L375" i="2"/>
  <c r="M375" i="2" s="1"/>
  <c r="N375" i="2" s="1"/>
  <c r="F375" i="2"/>
  <c r="K375" i="2" s="1"/>
  <c r="G376" i="2"/>
  <c r="H376" i="2" s="1"/>
  <c r="I376" i="2" l="1"/>
  <c r="L376" i="2"/>
  <c r="M376" i="2" s="1"/>
  <c r="N376" i="2" s="1"/>
  <c r="F376" i="2"/>
  <c r="K376" i="2" s="1"/>
  <c r="G377" i="2"/>
  <c r="H377" i="2" s="1"/>
  <c r="I377" i="2" l="1"/>
  <c r="L377" i="2"/>
  <c r="M377" i="2" s="1"/>
  <c r="N377" i="2" s="1"/>
  <c r="F377" i="2"/>
  <c r="K377" i="2" s="1"/>
  <c r="G378" i="2"/>
  <c r="H378" i="2" s="1"/>
  <c r="I378" i="2" l="1"/>
  <c r="L378" i="2"/>
  <c r="M378" i="2" s="1"/>
  <c r="N378" i="2" s="1"/>
  <c r="F378" i="2"/>
  <c r="K378" i="2" s="1"/>
  <c r="G379" i="2"/>
  <c r="H379" i="2" s="1"/>
  <c r="I379" i="2" l="1"/>
  <c r="L379" i="2"/>
  <c r="M379" i="2" s="1"/>
  <c r="N379" i="2" s="1"/>
  <c r="F379" i="2"/>
  <c r="K379" i="2" s="1"/>
  <c r="G380" i="2"/>
  <c r="H380" i="2" s="1"/>
  <c r="I380" i="2" l="1"/>
  <c r="L380" i="2"/>
  <c r="M380" i="2" s="1"/>
  <c r="N380" i="2" s="1"/>
  <c r="F380" i="2"/>
  <c r="K380" i="2" s="1"/>
  <c r="G381" i="2"/>
  <c r="H381" i="2" s="1"/>
  <c r="I381" i="2" l="1"/>
  <c r="L381" i="2"/>
  <c r="M381" i="2" s="1"/>
  <c r="N381" i="2" s="1"/>
  <c r="F381" i="2"/>
  <c r="K381" i="2" s="1"/>
  <c r="G382" i="2"/>
  <c r="H382" i="2" s="1"/>
  <c r="I382" i="2" l="1"/>
  <c r="L382" i="2"/>
  <c r="M382" i="2" s="1"/>
  <c r="N382" i="2" s="1"/>
  <c r="G383" i="2"/>
  <c r="H383" i="2" s="1"/>
  <c r="F382" i="2"/>
  <c r="K382" i="2" s="1"/>
  <c r="I383" i="2" l="1"/>
  <c r="L383" i="2"/>
  <c r="M383" i="2" s="1"/>
  <c r="N383" i="2" s="1"/>
  <c r="G384" i="2"/>
  <c r="H384" i="2" s="1"/>
  <c r="F383" i="2"/>
  <c r="K383" i="2" s="1"/>
  <c r="I384" i="2" l="1"/>
  <c r="L384" i="2"/>
  <c r="M384" i="2" s="1"/>
  <c r="N384" i="2" s="1"/>
  <c r="G385" i="2"/>
  <c r="H385" i="2" s="1"/>
  <c r="F384" i="2"/>
  <c r="K384" i="2" s="1"/>
  <c r="I385" i="2" l="1"/>
  <c r="L385" i="2"/>
  <c r="M385" i="2" s="1"/>
  <c r="N385" i="2" s="1"/>
  <c r="G386" i="2"/>
  <c r="H386" i="2" s="1"/>
  <c r="F385" i="2"/>
  <c r="K385" i="2" s="1"/>
  <c r="I386" i="2" l="1"/>
  <c r="L386" i="2"/>
  <c r="M386" i="2" s="1"/>
  <c r="N386" i="2" s="1"/>
  <c r="G387" i="2"/>
  <c r="H387" i="2" s="1"/>
  <c r="F386" i="2"/>
  <c r="K386" i="2" s="1"/>
  <c r="I387" i="2" l="1"/>
  <c r="L387" i="2"/>
  <c r="M387" i="2" s="1"/>
  <c r="N387" i="2" s="1"/>
  <c r="G388" i="2"/>
  <c r="H388" i="2" s="1"/>
  <c r="F387" i="2"/>
  <c r="K387" i="2" s="1"/>
  <c r="I388" i="2" l="1"/>
  <c r="F388" i="2"/>
  <c r="K388" i="2" s="1"/>
  <c r="L388" i="2"/>
  <c r="M388" i="2" s="1"/>
  <c r="N388" i="2" s="1"/>
  <c r="G389" i="2"/>
  <c r="H389" i="2" s="1"/>
  <c r="I389" i="2" l="1"/>
  <c r="F389" i="2"/>
  <c r="K389" i="2" s="1"/>
  <c r="L389" i="2"/>
  <c r="M389" i="2" s="1"/>
  <c r="N389" i="2" s="1"/>
  <c r="G390" i="2"/>
  <c r="H390" i="2" s="1"/>
  <c r="I390" i="2" l="1"/>
  <c r="F390" i="2"/>
  <c r="K390" i="2" s="1"/>
  <c r="G391" i="2"/>
  <c r="H391" i="2" s="1"/>
  <c r="L390" i="2"/>
  <c r="M390" i="2" s="1"/>
  <c r="N390" i="2" s="1"/>
  <c r="I391" i="2" l="1"/>
  <c r="F391" i="2"/>
  <c r="K391" i="2" s="1"/>
  <c r="L391" i="2"/>
  <c r="M391" i="2" s="1"/>
  <c r="N391" i="2" s="1"/>
  <c r="G392" i="2"/>
  <c r="H392" i="2" s="1"/>
  <c r="I392" i="2" l="1"/>
  <c r="F392" i="2"/>
  <c r="K392" i="2" s="1"/>
  <c r="L392" i="2"/>
  <c r="M392" i="2" s="1"/>
  <c r="N392" i="2" s="1"/>
  <c r="G393" i="2"/>
  <c r="H393" i="2" s="1"/>
  <c r="I393" i="2" l="1"/>
  <c r="F393" i="2"/>
  <c r="K393" i="2" s="1"/>
  <c r="L393" i="2"/>
  <c r="M393" i="2" s="1"/>
  <c r="N393" i="2" s="1"/>
  <c r="G394" i="2"/>
  <c r="H394" i="2" s="1"/>
  <c r="I394" i="2" l="1"/>
  <c r="L394" i="2"/>
  <c r="M394" i="2" s="1"/>
  <c r="N394" i="2" s="1"/>
  <c r="F394" i="2"/>
  <c r="K394" i="2" s="1"/>
  <c r="G395" i="2"/>
  <c r="H395" i="2" s="1"/>
  <c r="I395" i="2" l="1"/>
  <c r="L395" i="2"/>
  <c r="M395" i="2" s="1"/>
  <c r="N395" i="2" s="1"/>
  <c r="F395" i="2"/>
  <c r="K395" i="2" s="1"/>
  <c r="G396" i="2"/>
  <c r="H396" i="2" s="1"/>
  <c r="I396" i="2" l="1"/>
  <c r="L396" i="2"/>
  <c r="M396" i="2" s="1"/>
  <c r="N396" i="2" s="1"/>
  <c r="G397" i="2"/>
  <c r="H397" i="2" s="1"/>
  <c r="F396" i="2"/>
  <c r="K396" i="2" s="1"/>
  <c r="I397" i="2" l="1"/>
  <c r="L397" i="2"/>
  <c r="M397" i="2" s="1"/>
  <c r="N397" i="2" s="1"/>
  <c r="F397" i="2"/>
  <c r="K397" i="2" s="1"/>
  <c r="G398" i="2"/>
  <c r="H398" i="2" s="1"/>
  <c r="I398" i="2" l="1"/>
  <c r="L398" i="2"/>
  <c r="M398" i="2" s="1"/>
  <c r="N398" i="2" s="1"/>
  <c r="F398" i="2"/>
  <c r="K398" i="2" s="1"/>
  <c r="G399" i="2"/>
  <c r="H399" i="2" s="1"/>
  <c r="I399" i="2" l="1"/>
  <c r="L399" i="2"/>
  <c r="M399" i="2" s="1"/>
  <c r="N399" i="2" s="1"/>
  <c r="F399" i="2"/>
  <c r="K399" i="2" s="1"/>
  <c r="G400" i="2"/>
  <c r="H400" i="2" s="1"/>
  <c r="I400" i="2" l="1"/>
  <c r="L400" i="2"/>
  <c r="M400" i="2" s="1"/>
  <c r="N400" i="2" s="1"/>
  <c r="F400" i="2"/>
  <c r="K400" i="2" s="1"/>
  <c r="G401" i="2"/>
  <c r="H401" i="2" s="1"/>
  <c r="I401" i="2" l="1"/>
  <c r="L401" i="2"/>
  <c r="M401" i="2" s="1"/>
  <c r="N401" i="2" s="1"/>
  <c r="F401" i="2"/>
  <c r="K401" i="2" s="1"/>
  <c r="G402" i="2"/>
  <c r="H402" i="2" s="1"/>
  <c r="I402" i="2" l="1"/>
  <c r="L402" i="2"/>
  <c r="M402" i="2" s="1"/>
  <c r="N402" i="2" s="1"/>
  <c r="F402" i="2"/>
  <c r="K402" i="2" s="1"/>
  <c r="G403" i="2"/>
  <c r="H403" i="2" s="1"/>
  <c r="I403" i="2" l="1"/>
  <c r="L403" i="2"/>
  <c r="M403" i="2" s="1"/>
  <c r="N403" i="2" s="1"/>
  <c r="F403" i="2"/>
  <c r="K403" i="2" s="1"/>
  <c r="G404" i="2"/>
  <c r="H404" i="2" s="1"/>
  <c r="I404" i="2" l="1"/>
  <c r="L404" i="2"/>
  <c r="M404" i="2" s="1"/>
  <c r="N404" i="2" s="1"/>
  <c r="F404" i="2"/>
  <c r="K404" i="2" s="1"/>
  <c r="G405" i="2"/>
  <c r="H405" i="2" s="1"/>
  <c r="I405" i="2" l="1"/>
  <c r="L405" i="2"/>
  <c r="M405" i="2" s="1"/>
  <c r="N405" i="2" s="1"/>
  <c r="F405" i="2"/>
  <c r="K405" i="2" s="1"/>
  <c r="G406" i="2"/>
  <c r="H406" i="2" s="1"/>
  <c r="I406" i="2" l="1"/>
  <c r="L406" i="2"/>
  <c r="M406" i="2" s="1"/>
  <c r="N406" i="2" s="1"/>
  <c r="F406" i="2"/>
  <c r="K406" i="2" s="1"/>
  <c r="G407" i="2"/>
  <c r="H407" i="2" s="1"/>
  <c r="I407" i="2" l="1"/>
  <c r="L407" i="2"/>
  <c r="M407" i="2" s="1"/>
  <c r="N407" i="2" s="1"/>
  <c r="F407" i="2"/>
  <c r="K407" i="2" s="1"/>
  <c r="G408" i="2"/>
  <c r="H408" i="2" s="1"/>
  <c r="I408" i="2" l="1"/>
  <c r="L408" i="2"/>
  <c r="M408" i="2" s="1"/>
  <c r="N408" i="2" s="1"/>
  <c r="F408" i="2"/>
  <c r="K408" i="2" s="1"/>
  <c r="G409" i="2"/>
  <c r="H409" i="2" s="1"/>
  <c r="I409" i="2" l="1"/>
  <c r="L409" i="2"/>
  <c r="M409" i="2" s="1"/>
  <c r="N409" i="2" s="1"/>
  <c r="F409" i="2"/>
  <c r="K409" i="2" s="1"/>
  <c r="G410" i="2"/>
  <c r="H410" i="2" s="1"/>
  <c r="I410" i="2" l="1"/>
  <c r="L410" i="2"/>
  <c r="M410" i="2" s="1"/>
  <c r="N410" i="2" s="1"/>
  <c r="F410" i="2"/>
  <c r="K410" i="2" s="1"/>
  <c r="G411" i="2"/>
  <c r="H411" i="2" s="1"/>
  <c r="I411" i="2" l="1"/>
  <c r="F411" i="2"/>
  <c r="K411" i="2" s="1"/>
  <c r="L411" i="2"/>
  <c r="M411" i="2" s="1"/>
  <c r="N411" i="2" s="1"/>
  <c r="G412" i="2"/>
  <c r="H412" i="2" s="1"/>
  <c r="I412" i="2" l="1"/>
  <c r="F412" i="2"/>
  <c r="K412" i="2" s="1"/>
  <c r="G413" i="2"/>
  <c r="H413" i="2" s="1"/>
  <c r="L412" i="2"/>
  <c r="M412" i="2" s="1"/>
  <c r="N412" i="2" s="1"/>
  <c r="I413" i="2" l="1"/>
  <c r="F413" i="2"/>
  <c r="K413" i="2" s="1"/>
  <c r="L413" i="2"/>
  <c r="M413" i="2" s="1"/>
  <c r="N413" i="2" s="1"/>
  <c r="G414" i="2"/>
  <c r="H414" i="2" s="1"/>
  <c r="I414" i="2" l="1"/>
  <c r="F414" i="2"/>
  <c r="K414" i="2" s="1"/>
  <c r="L414" i="2"/>
  <c r="M414" i="2" s="1"/>
  <c r="N414" i="2" s="1"/>
  <c r="G415" i="2"/>
  <c r="H415" i="2" s="1"/>
  <c r="I415" i="2" l="1"/>
  <c r="F415" i="2"/>
  <c r="K415" i="2" s="1"/>
  <c r="L415" i="2"/>
  <c r="M415" i="2" s="1"/>
  <c r="N415" i="2" s="1"/>
  <c r="G416" i="2"/>
  <c r="H416" i="2" s="1"/>
  <c r="I416" i="2" l="1"/>
  <c r="F416" i="2"/>
  <c r="K416" i="2" s="1"/>
  <c r="L416" i="2"/>
  <c r="M416" i="2" s="1"/>
  <c r="N416" i="2" s="1"/>
  <c r="G417" i="2"/>
  <c r="H417" i="2" s="1"/>
  <c r="I417" i="2" l="1"/>
  <c r="F417" i="2"/>
  <c r="K417" i="2" s="1"/>
  <c r="G418" i="2"/>
  <c r="H418" i="2" s="1"/>
  <c r="L417" i="2"/>
  <c r="M417" i="2" s="1"/>
  <c r="N417" i="2" s="1"/>
  <c r="I418" i="2" l="1"/>
  <c r="F418" i="2"/>
  <c r="K418" i="2" s="1"/>
  <c r="L418" i="2"/>
  <c r="M418" i="2" s="1"/>
  <c r="N418" i="2" s="1"/>
  <c r="G419" i="2"/>
  <c r="H419" i="2" s="1"/>
  <c r="I419" i="2" l="1"/>
  <c r="L419" i="2"/>
  <c r="M419" i="2" s="1"/>
  <c r="N419" i="2" s="1"/>
  <c r="G420" i="2"/>
  <c r="H420" i="2" s="1"/>
  <c r="F419" i="2"/>
  <c r="K419" i="2" s="1"/>
  <c r="I420" i="2" l="1"/>
  <c r="L420" i="2"/>
  <c r="M420" i="2" s="1"/>
  <c r="N420" i="2" s="1"/>
  <c r="F420" i="2"/>
  <c r="K420" i="2" s="1"/>
  <c r="G421" i="2"/>
  <c r="H421" i="2" s="1"/>
  <c r="I421" i="2" l="1"/>
  <c r="L421" i="2"/>
  <c r="M421" i="2" s="1"/>
  <c r="N421" i="2" s="1"/>
  <c r="F421" i="2"/>
  <c r="K421" i="2" s="1"/>
  <c r="G422" i="2"/>
  <c r="H422" i="2" s="1"/>
  <c r="I422" i="2" l="1"/>
  <c r="L422" i="2"/>
  <c r="M422" i="2" s="1"/>
  <c r="N422" i="2" s="1"/>
  <c r="F422" i="2"/>
  <c r="K422" i="2" s="1"/>
  <c r="G423" i="2"/>
  <c r="H423" i="2" s="1"/>
  <c r="I423" i="2" l="1"/>
  <c r="L423" i="2"/>
  <c r="M423" i="2" s="1"/>
  <c r="N423" i="2" s="1"/>
  <c r="F423" i="2"/>
  <c r="K423" i="2" s="1"/>
  <c r="G424" i="2"/>
  <c r="H424" i="2" s="1"/>
  <c r="I424" i="2" l="1"/>
  <c r="L424" i="2"/>
  <c r="M424" i="2" s="1"/>
  <c r="N424" i="2" s="1"/>
  <c r="F424" i="2"/>
  <c r="K424" i="2" s="1"/>
  <c r="G425" i="2"/>
  <c r="H425" i="2" s="1"/>
  <c r="I425" i="2" l="1"/>
  <c r="L425" i="2"/>
  <c r="M425" i="2" s="1"/>
  <c r="N425" i="2" s="1"/>
  <c r="F425" i="2"/>
  <c r="K425" i="2" s="1"/>
  <c r="G426" i="2"/>
  <c r="H426" i="2" s="1"/>
  <c r="I426" i="2" l="1"/>
  <c r="L426" i="2"/>
  <c r="M426" i="2" s="1"/>
  <c r="N426" i="2" s="1"/>
  <c r="F426" i="2"/>
  <c r="K426" i="2" s="1"/>
  <c r="G427" i="2"/>
  <c r="H427" i="2" s="1"/>
  <c r="I427" i="2" l="1"/>
  <c r="L427" i="2"/>
  <c r="M427" i="2" s="1"/>
  <c r="N427" i="2" s="1"/>
  <c r="G428" i="2"/>
  <c r="H428" i="2" s="1"/>
  <c r="F427" i="2"/>
  <c r="K427" i="2" s="1"/>
  <c r="I428" i="2" l="1"/>
  <c r="L428" i="2"/>
  <c r="M428" i="2" s="1"/>
  <c r="N428" i="2" s="1"/>
  <c r="G429" i="2"/>
  <c r="H429" i="2" s="1"/>
  <c r="F428" i="2"/>
  <c r="K428" i="2" s="1"/>
  <c r="I429" i="2" l="1"/>
  <c r="L429" i="2"/>
  <c r="M429" i="2" s="1"/>
  <c r="N429" i="2" s="1"/>
  <c r="F429" i="2"/>
  <c r="K429" i="2" s="1"/>
  <c r="G430" i="2"/>
  <c r="H430" i="2" s="1"/>
  <c r="I430" i="2" l="1"/>
  <c r="L430" i="2"/>
  <c r="M430" i="2" s="1"/>
  <c r="N430" i="2" s="1"/>
  <c r="G431" i="2"/>
  <c r="H431" i="2" s="1"/>
  <c r="F430" i="2"/>
  <c r="K430" i="2" s="1"/>
  <c r="I431" i="2" l="1"/>
  <c r="L431" i="2"/>
  <c r="M431" i="2" s="1"/>
  <c r="N431" i="2" s="1"/>
  <c r="F431" i="2"/>
  <c r="K431" i="2" s="1"/>
  <c r="G432" i="2"/>
  <c r="H432" i="2" s="1"/>
  <c r="I432" i="2" l="1"/>
  <c r="L432" i="2"/>
  <c r="M432" i="2" s="1"/>
  <c r="N432" i="2" s="1"/>
  <c r="F432" i="2"/>
  <c r="K432" i="2" s="1"/>
  <c r="G433" i="2"/>
  <c r="H433" i="2" s="1"/>
  <c r="I433" i="2" l="1"/>
  <c r="L433" i="2"/>
  <c r="M433" i="2" s="1"/>
  <c r="N433" i="2" s="1"/>
  <c r="F433" i="2"/>
  <c r="K433" i="2" s="1"/>
  <c r="G434" i="2"/>
  <c r="H434" i="2" s="1"/>
  <c r="I434" i="2" l="1"/>
  <c r="L434" i="2"/>
  <c r="M434" i="2" s="1"/>
  <c r="N434" i="2" s="1"/>
  <c r="G435" i="2"/>
  <c r="H435" i="2" s="1"/>
  <c r="F434" i="2"/>
  <c r="K434" i="2" s="1"/>
  <c r="I435" i="2" l="1"/>
  <c r="L435" i="2"/>
  <c r="M435" i="2" s="1"/>
  <c r="N435" i="2" s="1"/>
  <c r="G436" i="2"/>
  <c r="H436" i="2" s="1"/>
  <c r="F435" i="2"/>
  <c r="K435" i="2" s="1"/>
  <c r="I436" i="2" l="1"/>
  <c r="L436" i="2"/>
  <c r="M436" i="2" s="1"/>
  <c r="N436" i="2" s="1"/>
  <c r="G437" i="2"/>
  <c r="H437" i="2" s="1"/>
  <c r="F436" i="2"/>
  <c r="K436" i="2" s="1"/>
  <c r="I437" i="2" l="1"/>
  <c r="L437" i="2"/>
  <c r="M437" i="2" s="1"/>
  <c r="N437" i="2" s="1"/>
  <c r="F437" i="2"/>
  <c r="K437" i="2" s="1"/>
  <c r="G438" i="2"/>
  <c r="H438" i="2" s="1"/>
  <c r="I438" i="2" l="1"/>
  <c r="L438" i="2"/>
  <c r="M438" i="2" s="1"/>
  <c r="N438" i="2" s="1"/>
  <c r="F438" i="2"/>
  <c r="K438" i="2" s="1"/>
  <c r="G439" i="2"/>
  <c r="H439" i="2" s="1"/>
  <c r="I439" i="2" l="1"/>
  <c r="L439" i="2"/>
  <c r="M439" i="2" s="1"/>
  <c r="N439" i="2" s="1"/>
  <c r="F439" i="2"/>
  <c r="K439" i="2" s="1"/>
  <c r="G440" i="2"/>
  <c r="H440" i="2" s="1"/>
  <c r="I440" i="2" l="1"/>
  <c r="L440" i="2"/>
  <c r="M440" i="2" s="1"/>
  <c r="N440" i="2" s="1"/>
  <c r="F440" i="2"/>
  <c r="K440" i="2" s="1"/>
  <c r="G441" i="2"/>
  <c r="H441" i="2" s="1"/>
  <c r="I441" i="2" l="1"/>
  <c r="L441" i="2"/>
  <c r="M441" i="2" s="1"/>
  <c r="N441" i="2" s="1"/>
  <c r="F441" i="2"/>
  <c r="K441" i="2" s="1"/>
  <c r="G442" i="2"/>
  <c r="H442" i="2" s="1"/>
  <c r="I442" i="2" l="1"/>
  <c r="L442" i="2"/>
  <c r="M442" i="2" s="1"/>
  <c r="N442" i="2" s="1"/>
  <c r="F442" i="2"/>
  <c r="K442" i="2" s="1"/>
  <c r="G443" i="2"/>
  <c r="H443" i="2" s="1"/>
  <c r="I443" i="2" l="1"/>
  <c r="L443" i="2"/>
  <c r="M443" i="2" s="1"/>
  <c r="N443" i="2" s="1"/>
  <c r="F443" i="2"/>
  <c r="K443" i="2" s="1"/>
  <c r="G444" i="2"/>
  <c r="H444" i="2" s="1"/>
  <c r="I444" i="2" l="1"/>
  <c r="L444" i="2"/>
  <c r="M444" i="2" s="1"/>
  <c r="N444" i="2" s="1"/>
  <c r="G445" i="2"/>
  <c r="H445" i="2" s="1"/>
  <c r="F444" i="2"/>
  <c r="K444" i="2" s="1"/>
  <c r="I445" i="2" l="1"/>
  <c r="L445" i="2"/>
  <c r="M445" i="2" s="1"/>
  <c r="N445" i="2" s="1"/>
  <c r="G446" i="2"/>
  <c r="H446" i="2" s="1"/>
  <c r="F445" i="2"/>
  <c r="K445" i="2" s="1"/>
  <c r="I446" i="2" l="1"/>
  <c r="L446" i="2"/>
  <c r="M446" i="2" s="1"/>
  <c r="N446" i="2" s="1"/>
  <c r="G447" i="2"/>
  <c r="H447" i="2" s="1"/>
  <c r="F446" i="2"/>
  <c r="K446" i="2" s="1"/>
  <c r="I447" i="2" l="1"/>
  <c r="L447" i="2"/>
  <c r="M447" i="2" s="1"/>
  <c r="N447" i="2" s="1"/>
  <c r="G448" i="2"/>
  <c r="H448" i="2" s="1"/>
  <c r="F447" i="2"/>
  <c r="K447" i="2" s="1"/>
  <c r="I448" i="2" l="1"/>
  <c r="F448" i="2"/>
  <c r="K448" i="2" s="1"/>
  <c r="L448" i="2"/>
  <c r="M448" i="2" s="1"/>
  <c r="N448" i="2" s="1"/>
  <c r="G449" i="2"/>
  <c r="H449" i="2" s="1"/>
  <c r="I449" i="2" l="1"/>
  <c r="F449" i="2"/>
  <c r="K449" i="2" s="1"/>
  <c r="L449" i="2"/>
  <c r="M449" i="2" s="1"/>
  <c r="N449" i="2" s="1"/>
  <c r="G450" i="2"/>
  <c r="H450" i="2" s="1"/>
  <c r="I450" i="2" l="1"/>
  <c r="F450" i="2"/>
  <c r="K450" i="2" s="1"/>
  <c r="G451" i="2"/>
  <c r="H451" i="2" s="1"/>
  <c r="L450" i="2"/>
  <c r="M450" i="2" s="1"/>
  <c r="N450" i="2" s="1"/>
  <c r="I451" i="2" l="1"/>
  <c r="F451" i="2"/>
  <c r="K451" i="2" s="1"/>
  <c r="G452" i="2"/>
  <c r="H452" i="2" s="1"/>
  <c r="L451" i="2"/>
  <c r="M451" i="2" s="1"/>
  <c r="N451" i="2" s="1"/>
  <c r="I452" i="2" l="1"/>
  <c r="F452" i="2"/>
  <c r="K452" i="2" s="1"/>
  <c r="L452" i="2"/>
  <c r="M452" i="2" s="1"/>
  <c r="N452" i="2" s="1"/>
  <c r="G453" i="2"/>
  <c r="H453" i="2" s="1"/>
  <c r="I453" i="2" l="1"/>
  <c r="F453" i="2"/>
  <c r="K453" i="2" s="1"/>
  <c r="L453" i="2"/>
  <c r="M453" i="2" s="1"/>
  <c r="N453" i="2" s="1"/>
  <c r="G454" i="2"/>
  <c r="H454" i="2" s="1"/>
  <c r="I454" i="2" l="1"/>
  <c r="F454" i="2"/>
  <c r="K454" i="2" s="1"/>
  <c r="L454" i="2"/>
  <c r="M454" i="2" s="1"/>
  <c r="N454" i="2" s="1"/>
  <c r="G455" i="2"/>
  <c r="H455" i="2" s="1"/>
  <c r="I455" i="2" l="1"/>
  <c r="F455" i="2"/>
  <c r="K455" i="2" s="1"/>
  <c r="L455" i="2"/>
  <c r="M455" i="2" s="1"/>
  <c r="N455" i="2" s="1"/>
  <c r="G456" i="2"/>
  <c r="H456" i="2" s="1"/>
  <c r="I456" i="2" l="1"/>
  <c r="F456" i="2"/>
  <c r="K456" i="2" s="1"/>
  <c r="G457" i="2"/>
  <c r="H457" i="2" s="1"/>
  <c r="L456" i="2"/>
  <c r="M456" i="2" s="1"/>
  <c r="N456" i="2" s="1"/>
  <c r="I457" i="2" l="1"/>
  <c r="F457" i="2"/>
  <c r="K457" i="2" s="1"/>
  <c r="L457" i="2"/>
  <c r="M457" i="2" s="1"/>
  <c r="N457" i="2" s="1"/>
  <c r="G458" i="2"/>
  <c r="H458" i="2" s="1"/>
  <c r="I458" i="2" l="1"/>
  <c r="F458" i="2"/>
  <c r="K458" i="2" s="1"/>
  <c r="G459" i="2"/>
  <c r="H459" i="2" s="1"/>
  <c r="L458" i="2"/>
  <c r="M458" i="2" s="1"/>
  <c r="N458" i="2" s="1"/>
  <c r="I459" i="2" l="1"/>
  <c r="F459" i="2"/>
  <c r="K459" i="2" s="1"/>
  <c r="G460" i="2"/>
  <c r="H460" i="2" s="1"/>
  <c r="L459" i="2"/>
  <c r="M459" i="2" s="1"/>
  <c r="N459" i="2" s="1"/>
  <c r="I460" i="2" l="1"/>
  <c r="F460" i="2"/>
  <c r="K460" i="2" s="1"/>
  <c r="L460" i="2"/>
  <c r="M460" i="2" s="1"/>
  <c r="N460" i="2" s="1"/>
  <c r="G461" i="2"/>
  <c r="H461" i="2" s="1"/>
  <c r="I461" i="2" l="1"/>
  <c r="F461" i="2"/>
  <c r="K461" i="2" s="1"/>
  <c r="L461" i="2"/>
  <c r="M461" i="2" s="1"/>
  <c r="N461" i="2" s="1"/>
  <c r="G462" i="2"/>
  <c r="H462" i="2" s="1"/>
  <c r="I462" i="2" l="1"/>
  <c r="F462" i="2"/>
  <c r="K462" i="2" s="1"/>
  <c r="L462" i="2"/>
  <c r="M462" i="2" s="1"/>
  <c r="N462" i="2" s="1"/>
  <c r="G463" i="2"/>
  <c r="H463" i="2" s="1"/>
  <c r="I463" i="2" l="1"/>
  <c r="F463" i="2"/>
  <c r="K463" i="2" s="1"/>
  <c r="L463" i="2"/>
  <c r="M463" i="2" s="1"/>
  <c r="N463" i="2" s="1"/>
  <c r="G464" i="2"/>
  <c r="H464" i="2" s="1"/>
  <c r="I464" i="2" l="1"/>
  <c r="F464" i="2"/>
  <c r="K464" i="2" s="1"/>
  <c r="G465" i="2"/>
  <c r="H465" i="2" s="1"/>
  <c r="L464" i="2"/>
  <c r="M464" i="2" s="1"/>
  <c r="N464" i="2" s="1"/>
  <c r="I465" i="2" l="1"/>
  <c r="F465" i="2"/>
  <c r="K465" i="2" s="1"/>
  <c r="G466" i="2"/>
  <c r="H466" i="2" s="1"/>
  <c r="L465" i="2"/>
  <c r="M465" i="2" s="1"/>
  <c r="N465" i="2" s="1"/>
  <c r="I466" i="2" l="1"/>
  <c r="F466" i="2"/>
  <c r="K466" i="2" s="1"/>
  <c r="L466" i="2"/>
  <c r="M466" i="2" s="1"/>
  <c r="N466" i="2" s="1"/>
  <c r="G467" i="2"/>
  <c r="H467" i="2" s="1"/>
  <c r="I467" i="2" l="1"/>
  <c r="F467" i="2"/>
  <c r="K467" i="2" s="1"/>
  <c r="G468" i="2"/>
  <c r="H468" i="2" s="1"/>
  <c r="L467" i="2"/>
  <c r="M467" i="2" s="1"/>
  <c r="N467" i="2" s="1"/>
  <c r="I468" i="2" l="1"/>
  <c r="F468" i="2"/>
  <c r="K468" i="2" s="1"/>
  <c r="L468" i="2"/>
  <c r="M468" i="2" s="1"/>
  <c r="N468" i="2" s="1"/>
  <c r="G469" i="2"/>
  <c r="H469" i="2" s="1"/>
  <c r="I469" i="2" l="1"/>
  <c r="F469" i="2"/>
  <c r="K469" i="2" s="1"/>
  <c r="L469" i="2"/>
  <c r="M469" i="2" s="1"/>
  <c r="N469" i="2" s="1"/>
  <c r="G470" i="2"/>
  <c r="H470" i="2" s="1"/>
  <c r="I470" i="2" l="1"/>
  <c r="F470" i="2"/>
  <c r="K470" i="2" s="1"/>
  <c r="L470" i="2"/>
  <c r="M470" i="2" s="1"/>
  <c r="N470" i="2" s="1"/>
  <c r="G471" i="2"/>
  <c r="H471" i="2" s="1"/>
  <c r="I471" i="2" l="1"/>
  <c r="F471" i="2"/>
  <c r="K471" i="2" s="1"/>
  <c r="L471" i="2"/>
  <c r="M471" i="2" s="1"/>
  <c r="N471" i="2" s="1"/>
  <c r="G472" i="2"/>
  <c r="H472" i="2" s="1"/>
  <c r="I472" i="2" l="1"/>
  <c r="L472" i="2"/>
  <c r="M472" i="2" s="1"/>
  <c r="N472" i="2" s="1"/>
  <c r="F472" i="2"/>
  <c r="K472" i="2" s="1"/>
  <c r="G473" i="2"/>
  <c r="H473" i="2" s="1"/>
  <c r="I473" i="2" l="1"/>
  <c r="L473" i="2"/>
  <c r="M473" i="2" s="1"/>
  <c r="N473" i="2" s="1"/>
  <c r="G474" i="2"/>
  <c r="H474" i="2" s="1"/>
  <c r="F473" i="2"/>
  <c r="K473" i="2" s="1"/>
  <c r="I474" i="2" l="1"/>
  <c r="L474" i="2"/>
  <c r="M474" i="2" s="1"/>
  <c r="N474" i="2" s="1"/>
  <c r="G475" i="2"/>
  <c r="H475" i="2" s="1"/>
  <c r="F474" i="2"/>
  <c r="K474" i="2" s="1"/>
  <c r="I475" i="2" l="1"/>
  <c r="F475" i="2"/>
  <c r="K475" i="2" s="1"/>
  <c r="L475" i="2"/>
  <c r="M475" i="2" s="1"/>
  <c r="N475" i="2" s="1"/>
  <c r="G476" i="2"/>
  <c r="H476" i="2" s="1"/>
  <c r="I476" i="2" l="1"/>
  <c r="F476" i="2"/>
  <c r="K476" i="2" s="1"/>
  <c r="L476" i="2"/>
  <c r="M476" i="2" s="1"/>
  <c r="N476" i="2" s="1"/>
  <c r="G477" i="2"/>
  <c r="H477" i="2" s="1"/>
  <c r="I477" i="2" l="1"/>
  <c r="F477" i="2"/>
  <c r="K477" i="2" s="1"/>
  <c r="L477" i="2"/>
  <c r="M477" i="2" s="1"/>
  <c r="N477" i="2" s="1"/>
  <c r="G478" i="2"/>
  <c r="H478" i="2" s="1"/>
  <c r="I478" i="2" l="1"/>
  <c r="F478" i="2"/>
  <c r="K478" i="2" s="1"/>
  <c r="L478" i="2"/>
  <c r="M478" i="2" s="1"/>
  <c r="N478" i="2" s="1"/>
  <c r="G479" i="2"/>
  <c r="H479" i="2" s="1"/>
  <c r="I479" i="2" l="1"/>
  <c r="F479" i="2"/>
  <c r="K479" i="2" s="1"/>
  <c r="G480" i="2"/>
  <c r="H480" i="2" s="1"/>
  <c r="L479" i="2"/>
  <c r="M479" i="2" s="1"/>
  <c r="N479" i="2" s="1"/>
  <c r="I480" i="2" l="1"/>
  <c r="F480" i="2"/>
  <c r="K480" i="2" s="1"/>
  <c r="L480" i="2"/>
  <c r="M480" i="2" s="1"/>
  <c r="N480" i="2" s="1"/>
  <c r="G481" i="2"/>
  <c r="H481" i="2" s="1"/>
  <c r="I481" i="2" l="1"/>
  <c r="F481" i="2"/>
  <c r="K481" i="2" s="1"/>
  <c r="L481" i="2"/>
  <c r="M481" i="2" s="1"/>
  <c r="N481" i="2" s="1"/>
  <c r="G482" i="2"/>
  <c r="H482" i="2" s="1"/>
  <c r="I482" i="2" l="1"/>
  <c r="L482" i="2"/>
  <c r="M482" i="2" s="1"/>
  <c r="N482" i="2" s="1"/>
  <c r="G483" i="2"/>
  <c r="H483" i="2" s="1"/>
  <c r="F482" i="2"/>
  <c r="K482" i="2" s="1"/>
  <c r="I483" i="2" l="1"/>
  <c r="L483" i="2"/>
  <c r="M483" i="2" s="1"/>
  <c r="N483" i="2" s="1"/>
  <c r="F483" i="2"/>
  <c r="K483" i="2" s="1"/>
  <c r="G484" i="2"/>
  <c r="H484" i="2" s="1"/>
  <c r="I484" i="2" l="1"/>
  <c r="L484" i="2"/>
  <c r="M484" i="2" s="1"/>
  <c r="N484" i="2" s="1"/>
  <c r="F484" i="2"/>
  <c r="K484" i="2" s="1"/>
  <c r="G485" i="2"/>
  <c r="H485" i="2" s="1"/>
  <c r="I485" i="2" l="1"/>
  <c r="L485" i="2"/>
  <c r="M485" i="2" s="1"/>
  <c r="N485" i="2" s="1"/>
  <c r="F485" i="2"/>
  <c r="K485" i="2" s="1"/>
  <c r="G486" i="2"/>
  <c r="H486" i="2" s="1"/>
  <c r="I486" i="2" l="1"/>
  <c r="L486" i="2"/>
  <c r="M486" i="2" s="1"/>
  <c r="N486" i="2" s="1"/>
  <c r="F486" i="2"/>
  <c r="K486" i="2" s="1"/>
  <c r="G487" i="2"/>
  <c r="H487" i="2" s="1"/>
  <c r="I487" i="2" l="1"/>
  <c r="L487" i="2"/>
  <c r="M487" i="2" s="1"/>
  <c r="N487" i="2" s="1"/>
  <c r="F487" i="2"/>
  <c r="K487" i="2" s="1"/>
  <c r="G488" i="2"/>
  <c r="H488" i="2" s="1"/>
  <c r="I488" i="2" l="1"/>
  <c r="L488" i="2"/>
  <c r="M488" i="2" s="1"/>
  <c r="N488" i="2" s="1"/>
  <c r="F488" i="2"/>
  <c r="K488" i="2" s="1"/>
  <c r="G489" i="2"/>
  <c r="H489" i="2" s="1"/>
  <c r="I489" i="2" l="1"/>
  <c r="L489" i="2"/>
  <c r="M489" i="2" s="1"/>
  <c r="N489" i="2" s="1"/>
  <c r="F489" i="2"/>
  <c r="K489" i="2" s="1"/>
  <c r="G490" i="2"/>
  <c r="H490" i="2" s="1"/>
  <c r="I490" i="2" l="1"/>
  <c r="L490" i="2"/>
  <c r="M490" i="2" s="1"/>
  <c r="N490" i="2" s="1"/>
  <c r="F490" i="2"/>
  <c r="K490" i="2" s="1"/>
  <c r="G491" i="2"/>
  <c r="H491" i="2" s="1"/>
  <c r="I491" i="2" l="1"/>
  <c r="L491" i="2"/>
  <c r="M491" i="2" s="1"/>
  <c r="N491" i="2" s="1"/>
  <c r="F491" i="2"/>
  <c r="K491" i="2" s="1"/>
  <c r="G492" i="2"/>
  <c r="H492" i="2" s="1"/>
  <c r="I492" i="2" l="1"/>
  <c r="L492" i="2"/>
  <c r="M492" i="2" s="1"/>
  <c r="N492" i="2" s="1"/>
  <c r="F492" i="2"/>
  <c r="K492" i="2" s="1"/>
  <c r="G493" i="2"/>
  <c r="H493" i="2" s="1"/>
  <c r="I493" i="2" l="1"/>
  <c r="L493" i="2"/>
  <c r="M493" i="2" s="1"/>
  <c r="N493" i="2" s="1"/>
  <c r="F493" i="2"/>
  <c r="K493" i="2" s="1"/>
  <c r="G494" i="2"/>
  <c r="H494" i="2" s="1"/>
  <c r="I494" i="2" l="1"/>
  <c r="L494" i="2"/>
  <c r="M494" i="2" s="1"/>
  <c r="N494" i="2" s="1"/>
  <c r="F494" i="2"/>
  <c r="K494" i="2" s="1"/>
  <c r="G495" i="2"/>
  <c r="H495" i="2" s="1"/>
  <c r="I495" i="2" l="1"/>
  <c r="L495" i="2"/>
  <c r="M495" i="2" s="1"/>
  <c r="N495" i="2" s="1"/>
  <c r="F495" i="2"/>
  <c r="K495" i="2" s="1"/>
  <c r="G496" i="2"/>
  <c r="H496" i="2" s="1"/>
  <c r="I496" i="2" l="1"/>
  <c r="L496" i="2"/>
  <c r="M496" i="2" s="1"/>
  <c r="N496" i="2" s="1"/>
  <c r="F496" i="2"/>
  <c r="K496" i="2" s="1"/>
  <c r="G497" i="2"/>
  <c r="H497" i="2" s="1"/>
  <c r="I497" i="2" l="1"/>
  <c r="L497" i="2"/>
  <c r="M497" i="2" s="1"/>
  <c r="N497" i="2" s="1"/>
  <c r="F497" i="2"/>
  <c r="K497" i="2" s="1"/>
  <c r="G498" i="2"/>
  <c r="H498" i="2" s="1"/>
  <c r="I498" i="2" l="1"/>
  <c r="L498" i="2"/>
  <c r="M498" i="2" s="1"/>
  <c r="N498" i="2" s="1"/>
  <c r="F498" i="2"/>
  <c r="K498" i="2" s="1"/>
  <c r="G499" i="2"/>
  <c r="H499" i="2" s="1"/>
  <c r="I499" i="2" l="1"/>
  <c r="L499" i="2"/>
  <c r="M499" i="2" s="1"/>
  <c r="N499" i="2" s="1"/>
  <c r="F499" i="2"/>
  <c r="K499" i="2" s="1"/>
  <c r="G500" i="2"/>
  <c r="H500" i="2" s="1"/>
  <c r="I500" i="2" l="1"/>
  <c r="L500" i="2"/>
  <c r="M500" i="2" s="1"/>
  <c r="N500" i="2" s="1"/>
  <c r="F500" i="2"/>
  <c r="K500" i="2" s="1"/>
  <c r="G501" i="2"/>
  <c r="H501" i="2" s="1"/>
  <c r="I501" i="2" l="1"/>
  <c r="L501" i="2"/>
  <c r="M501" i="2" s="1"/>
  <c r="N501" i="2" s="1"/>
  <c r="F501" i="2"/>
  <c r="K501" i="2" s="1"/>
  <c r="G502" i="2"/>
  <c r="H502" i="2" s="1"/>
  <c r="I502" i="2" l="1"/>
  <c r="F502" i="2"/>
  <c r="K502" i="2" s="1"/>
  <c r="L502" i="2"/>
  <c r="M502" i="2" s="1"/>
  <c r="N502" i="2" s="1"/>
  <c r="G503" i="2"/>
  <c r="H503" i="2" s="1"/>
  <c r="I503" i="2" l="1"/>
  <c r="F503" i="2"/>
  <c r="K503" i="2" s="1"/>
  <c r="L503" i="2"/>
  <c r="M503" i="2" s="1"/>
  <c r="N503" i="2" s="1"/>
  <c r="G504" i="2"/>
  <c r="H504" i="2" s="1"/>
  <c r="I504" i="2" l="1"/>
  <c r="F504" i="2"/>
  <c r="K504" i="2" s="1"/>
  <c r="G505" i="2"/>
  <c r="H505" i="2" s="1"/>
  <c r="L504" i="2"/>
  <c r="M504" i="2" s="1"/>
  <c r="N504" i="2" s="1"/>
  <c r="I505" i="2" l="1"/>
  <c r="F505" i="2"/>
  <c r="K505" i="2" s="1"/>
  <c r="L505" i="2"/>
  <c r="M505" i="2" s="1"/>
  <c r="N505" i="2" s="1"/>
  <c r="G506" i="2"/>
  <c r="H506" i="2" s="1"/>
  <c r="I506" i="2" l="1"/>
  <c r="F506" i="2"/>
  <c r="K506" i="2" s="1"/>
  <c r="L506" i="2"/>
  <c r="M506" i="2" s="1"/>
  <c r="N506" i="2" s="1"/>
  <c r="G507" i="2"/>
  <c r="H507" i="2" s="1"/>
  <c r="I507" i="2" l="1"/>
  <c r="F507" i="2"/>
  <c r="K507" i="2" s="1"/>
  <c r="L507" i="2"/>
  <c r="M507" i="2" s="1"/>
  <c r="N507" i="2" s="1"/>
  <c r="G508" i="2"/>
  <c r="H508" i="2" s="1"/>
  <c r="I508" i="2" l="1"/>
  <c r="F508" i="2"/>
  <c r="K508" i="2" s="1"/>
  <c r="G509" i="2"/>
  <c r="H509" i="2" s="1"/>
  <c r="L508" i="2"/>
  <c r="M508" i="2" s="1"/>
  <c r="N508" i="2" s="1"/>
  <c r="I509" i="2" l="1"/>
  <c r="F509" i="2"/>
  <c r="K509" i="2" s="1"/>
  <c r="L509" i="2"/>
  <c r="M509" i="2" s="1"/>
  <c r="N509" i="2" s="1"/>
  <c r="G510" i="2"/>
  <c r="H510" i="2" s="1"/>
  <c r="I510" i="2" l="1"/>
  <c r="F510" i="2"/>
  <c r="K510" i="2" s="1"/>
  <c r="L510" i="2"/>
  <c r="M510" i="2" s="1"/>
  <c r="N510" i="2" s="1"/>
  <c r="G511" i="2"/>
  <c r="H511" i="2" s="1"/>
  <c r="I511" i="2" l="1"/>
  <c r="F511" i="2"/>
  <c r="K511" i="2" s="1"/>
  <c r="L511" i="2"/>
  <c r="M511" i="2" s="1"/>
  <c r="N511" i="2" s="1"/>
  <c r="G512" i="2"/>
  <c r="H512" i="2" s="1"/>
  <c r="I512" i="2" l="1"/>
  <c r="F512" i="2"/>
  <c r="K512" i="2" s="1"/>
  <c r="G513" i="2"/>
  <c r="H513" i="2" s="1"/>
  <c r="L512" i="2"/>
  <c r="M512" i="2" s="1"/>
  <c r="N512" i="2" s="1"/>
  <c r="I513" i="2" l="1"/>
  <c r="F513" i="2"/>
  <c r="K513" i="2" s="1"/>
  <c r="L513" i="2"/>
  <c r="M513" i="2" s="1"/>
  <c r="N513" i="2" s="1"/>
  <c r="G514" i="2"/>
  <c r="H514" i="2" s="1"/>
  <c r="I514" i="2" l="1"/>
  <c r="F514" i="2"/>
  <c r="K514" i="2" s="1"/>
  <c r="L514" i="2"/>
  <c r="M514" i="2" s="1"/>
  <c r="N514" i="2" s="1"/>
  <c r="G515" i="2"/>
  <c r="H515" i="2" s="1"/>
  <c r="I515" i="2" l="1"/>
  <c r="F515" i="2"/>
  <c r="K515" i="2" s="1"/>
  <c r="L515" i="2"/>
  <c r="M515" i="2" s="1"/>
  <c r="N515" i="2" s="1"/>
  <c r="G516" i="2"/>
  <c r="H516" i="2" s="1"/>
  <c r="I516" i="2" l="1"/>
  <c r="F516" i="2"/>
  <c r="K516" i="2" s="1"/>
  <c r="G517" i="2"/>
  <c r="H517" i="2" s="1"/>
  <c r="L516" i="2"/>
  <c r="M516" i="2" s="1"/>
  <c r="N516" i="2" s="1"/>
  <c r="I517" i="2" l="1"/>
  <c r="F517" i="2"/>
  <c r="K517" i="2" s="1"/>
  <c r="L517" i="2"/>
  <c r="M517" i="2" s="1"/>
  <c r="N517" i="2" s="1"/>
</calcChain>
</file>

<file path=xl/sharedStrings.xml><?xml version="1.0" encoding="utf-8"?>
<sst xmlns="http://schemas.openxmlformats.org/spreadsheetml/2006/main" count="53" uniqueCount="38">
  <si>
    <t>Year</t>
  </si>
  <si>
    <t>Index Factor</t>
  </si>
  <si>
    <t>Indexed Earning</t>
  </si>
  <si>
    <t>Maximum Earnings</t>
  </si>
  <si>
    <t>Actual Payment</t>
  </si>
  <si>
    <t>Year Started</t>
  </si>
  <si>
    <t>Year Retired</t>
  </si>
  <si>
    <t>Income</t>
  </si>
  <si>
    <t>Total Amount</t>
  </si>
  <si>
    <t>Monthly Amount</t>
  </si>
  <si>
    <t>Rate</t>
  </si>
  <si>
    <t>Net</t>
  </si>
  <si>
    <t>Taxes Paid</t>
  </si>
  <si>
    <t>Bracket</t>
  </si>
  <si>
    <t>Full Monthly SS Income</t>
  </si>
  <si>
    <t>Birthdate</t>
  </si>
  <si>
    <t>Raises</t>
  </si>
  <si>
    <t>Start Annual Income</t>
  </si>
  <si>
    <t>Cost of Living Increase</t>
  </si>
  <si>
    <t>Birth Year</t>
  </si>
  <si>
    <t>Credit/Year</t>
  </si>
  <si>
    <t>Retirement Credits</t>
  </si>
  <si>
    <t>Early Withdrawl Penalty</t>
  </si>
  <si>
    <t>Max Months</t>
  </si>
  <si>
    <t>Penalty/Month</t>
  </si>
  <si>
    <t>Full Retirement Age</t>
  </si>
  <si>
    <t>Retirement Date</t>
  </si>
  <si>
    <t>Month</t>
  </si>
  <si>
    <t>Retirement Age</t>
  </si>
  <si>
    <t>Full Retirement Monthly Income</t>
  </si>
  <si>
    <t>Final Monthly SS Income</t>
  </si>
  <si>
    <t>Scenario 1</t>
  </si>
  <si>
    <t>Scenario 2</t>
  </si>
  <si>
    <t>Date</t>
  </si>
  <si>
    <t>Age</t>
  </si>
  <si>
    <t>Balance</t>
  </si>
  <si>
    <t xml:space="preserve"> </t>
  </si>
  <si>
    <t>Social Security Calculator and Comparison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</si>
</sst>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_(&quot;$&quot;* #,##0_);_(&quot;$&quot;* \(#,##0\);_(&quot;$&quot;* &quot;-&quot;??_);_(@_)"/>
    <numFmt numFmtId="167" formatCode="0.0%"/>
    <numFmt numFmtId="168" formatCode="0.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164" fontId="0" fillId="0" borderId="0" xfId="0" applyNumberFormat="1"/>
    <xf numFmtId="165" fontId="0" fillId="0" borderId="0" xfId="0" applyNumberFormat="1"/>
    <xf numFmtId="9" fontId="0" fillId="0" borderId="0" xfId="0" applyNumberFormat="1"/>
    <xf numFmtId="165" fontId="0" fillId="0" borderId="0" xfId="1" applyNumberFormat="1" applyFont="1" applyAlignment="1">
      <alignment horizontal="right"/>
    </xf>
    <xf numFmtId="166" fontId="0" fillId="0" borderId="0" xfId="1" applyNumberFormat="1" applyFont="1"/>
    <xf numFmtId="164" fontId="0" fillId="0" borderId="0" xfId="1" applyNumberFormat="1" applyFont="1"/>
    <xf numFmtId="165" fontId="2" fillId="0" borderId="1" xfId="0" applyNumberFormat="1" applyFont="1" applyBorder="1"/>
    <xf numFmtId="0" fontId="2" fillId="0" borderId="2" xfId="0" applyFont="1" applyBorder="1"/>
    <xf numFmtId="165" fontId="2" fillId="0" borderId="3" xfId="0" applyNumberFormat="1" applyFont="1" applyBorder="1"/>
    <xf numFmtId="167" fontId="0" fillId="0" borderId="0" xfId="2" applyNumberFormat="1" applyFont="1"/>
    <xf numFmtId="10" fontId="0" fillId="0" borderId="0" xfId="2" applyNumberFormat="1" applyFont="1"/>
    <xf numFmtId="168" fontId="0" fillId="0" borderId="0" xfId="2" applyNumberFormat="1" applyFont="1"/>
    <xf numFmtId="168" fontId="0" fillId="0" borderId="0" xfId="0" applyNumberFormat="1"/>
    <xf numFmtId="165" fontId="2" fillId="0" borderId="0" xfId="0" applyNumberFormat="1" applyFont="1" applyBorder="1"/>
    <xf numFmtId="2" fontId="0" fillId="0" borderId="0" xfId="0" applyNumberFormat="1"/>
    <xf numFmtId="1" fontId="0" fillId="0" borderId="0" xfId="0" applyNumberFormat="1"/>
    <xf numFmtId="1" fontId="0" fillId="0" borderId="0" xfId="0" applyNumberFormat="1" applyFont="1"/>
    <xf numFmtId="1" fontId="1" fillId="0" borderId="0" xfId="1" applyNumberFormat="1" applyFont="1"/>
    <xf numFmtId="1" fontId="0" fillId="0" borderId="0" xfId="0" applyNumberFormat="1" applyFont="1" applyBorder="1"/>
    <xf numFmtId="14" fontId="0" fillId="0" borderId="0" xfId="0" applyNumberFormat="1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0" fillId="0" borderId="4" xfId="0" applyBorder="1"/>
    <xf numFmtId="10" fontId="0" fillId="0" borderId="4" xfId="2" applyNumberFormat="1" applyFont="1" applyBorder="1"/>
    <xf numFmtId="0" fontId="0" fillId="0" borderId="4" xfId="0" applyBorder="1" applyAlignment="1">
      <alignment horizontal="left" indent="1"/>
    </xf>
    <xf numFmtId="0" fontId="0" fillId="0" borderId="9" xfId="0" applyBorder="1"/>
    <xf numFmtId="165" fontId="0" fillId="0" borderId="10" xfId="0" applyNumberFormat="1" applyBorder="1"/>
    <xf numFmtId="0" fontId="0" fillId="0" borderId="12" xfId="0" applyBorder="1"/>
    <xf numFmtId="165" fontId="0" fillId="0" borderId="0" xfId="0" applyNumberFormat="1" applyBorder="1"/>
    <xf numFmtId="0" fontId="0" fillId="0" borderId="14" xfId="0" applyBorder="1"/>
    <xf numFmtId="165" fontId="0" fillId="0" borderId="15" xfId="0" applyNumberFormat="1" applyBorder="1"/>
    <xf numFmtId="0" fontId="0" fillId="0" borderId="15" xfId="0" applyBorder="1"/>
    <xf numFmtId="0" fontId="2" fillId="0" borderId="9" xfId="0" applyFont="1" applyBorder="1"/>
    <xf numFmtId="0" fontId="2" fillId="0" borderId="10" xfId="0" applyFont="1" applyBorder="1"/>
    <xf numFmtId="0" fontId="2" fillId="0" borderId="14" xfId="0" applyFont="1" applyBorder="1"/>
    <xf numFmtId="0" fontId="2" fillId="0" borderId="15" xfId="0" applyFont="1" applyBorder="1"/>
    <xf numFmtId="14" fontId="0" fillId="2" borderId="0" xfId="0" applyNumberFormat="1" applyFill="1"/>
    <xf numFmtId="0" fontId="0" fillId="0" borderId="0" xfId="0" applyBorder="1"/>
    <xf numFmtId="0" fontId="0" fillId="2" borderId="17" xfId="0" applyFill="1" applyBorder="1"/>
    <xf numFmtId="0" fontId="0" fillId="2" borderId="18" xfId="0" applyFill="1" applyBorder="1"/>
    <xf numFmtId="165" fontId="0" fillId="2" borderId="17" xfId="0" applyNumberFormat="1" applyFill="1" applyBorder="1"/>
    <xf numFmtId="9" fontId="0" fillId="2" borderId="18" xfId="0" applyNumberFormat="1" applyFill="1" applyBorder="1"/>
    <xf numFmtId="0" fontId="3" fillId="3" borderId="6" xfId="0" applyFont="1" applyFill="1" applyBorder="1"/>
    <xf numFmtId="0" fontId="3" fillId="3" borderId="7" xfId="0" applyFont="1" applyFill="1" applyBorder="1"/>
    <xf numFmtId="0" fontId="3" fillId="3" borderId="5" xfId="0" applyFont="1" applyFill="1" applyBorder="1"/>
    <xf numFmtId="0" fontId="0" fillId="2" borderId="19" xfId="0" applyFill="1" applyBorder="1"/>
    <xf numFmtId="0" fontId="0" fillId="0" borderId="0" xfId="0" applyFill="1" applyBorder="1"/>
    <xf numFmtId="0" fontId="0" fillId="0" borderId="13" xfId="0" applyFill="1" applyBorder="1"/>
    <xf numFmtId="0" fontId="0" fillId="0" borderId="15" xfId="0" applyFill="1" applyBorder="1"/>
    <xf numFmtId="0" fontId="0" fillId="0" borderId="16" xfId="0" applyFill="1" applyBorder="1"/>
    <xf numFmtId="0" fontId="4" fillId="3" borderId="6" xfId="0" applyFont="1" applyFill="1" applyBorder="1"/>
    <xf numFmtId="0" fontId="4" fillId="3" borderId="7" xfId="0" applyFont="1" applyFill="1" applyBorder="1"/>
    <xf numFmtId="0" fontId="4" fillId="3" borderId="8" xfId="0" applyFont="1" applyFill="1" applyBorder="1"/>
    <xf numFmtId="0" fontId="4" fillId="3" borderId="9" xfId="0" applyFont="1" applyFill="1" applyBorder="1"/>
    <xf numFmtId="0" fontId="4" fillId="3" borderId="10" xfId="0" applyFont="1" applyFill="1" applyBorder="1"/>
    <xf numFmtId="0" fontId="4" fillId="3" borderId="11" xfId="0" applyFont="1" applyFill="1" applyBorder="1"/>
    <xf numFmtId="0" fontId="5" fillId="0" borderId="0" xfId="0" applyFont="1" applyAlignment="1">
      <alignment horizontal="right"/>
    </xf>
    <xf numFmtId="164" fontId="5" fillId="0" borderId="0" xfId="0" applyNumberFormat="1" applyFont="1"/>
    <xf numFmtId="0" fontId="5" fillId="0" borderId="0" xfId="0" applyFont="1"/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Comparison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Calculator!$F$4</c:f>
              <c:strCache>
                <c:ptCount val="1"/>
                <c:pt idx="0">
                  <c:v>Scenario 1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Calculator!$F$18:$F$517</c:f>
              <c:numCache>
                <c:formatCode>0.00</c:formatCode>
                <c:ptCount val="500"/>
                <c:pt idx="0">
                  <c:v>62.11780821917808</c:v>
                </c:pt>
                <c:pt idx="1">
                  <c:v>62.202739726027396</c:v>
                </c:pt>
                <c:pt idx="2">
                  <c:v>62.284931506849318</c:v>
                </c:pt>
                <c:pt idx="3">
                  <c:v>62.369863013698627</c:v>
                </c:pt>
                <c:pt idx="4">
                  <c:v>62.454794520547942</c:v>
                </c:pt>
                <c:pt idx="5">
                  <c:v>62.531506849315072</c:v>
                </c:pt>
                <c:pt idx="6">
                  <c:v>62.61643835616438</c:v>
                </c:pt>
                <c:pt idx="7">
                  <c:v>62.698630136986303</c:v>
                </c:pt>
                <c:pt idx="8">
                  <c:v>62.783561643835618</c:v>
                </c:pt>
                <c:pt idx="9">
                  <c:v>62.865753424657534</c:v>
                </c:pt>
                <c:pt idx="10">
                  <c:v>62.950684931506849</c:v>
                </c:pt>
                <c:pt idx="11">
                  <c:v>63.035616438356165</c:v>
                </c:pt>
                <c:pt idx="12">
                  <c:v>63.11780821917808</c:v>
                </c:pt>
                <c:pt idx="13">
                  <c:v>63.202739726027396</c:v>
                </c:pt>
                <c:pt idx="14">
                  <c:v>63.284931506849318</c:v>
                </c:pt>
                <c:pt idx="15">
                  <c:v>63.369863013698627</c:v>
                </c:pt>
                <c:pt idx="16">
                  <c:v>63.454794520547942</c:v>
                </c:pt>
                <c:pt idx="17">
                  <c:v>63.531506849315072</c:v>
                </c:pt>
                <c:pt idx="18">
                  <c:v>63.61643835616438</c:v>
                </c:pt>
                <c:pt idx="19">
                  <c:v>63.698630136986303</c:v>
                </c:pt>
                <c:pt idx="20">
                  <c:v>63.783561643835618</c:v>
                </c:pt>
                <c:pt idx="21">
                  <c:v>63.865753424657534</c:v>
                </c:pt>
                <c:pt idx="22">
                  <c:v>63.950684931506849</c:v>
                </c:pt>
                <c:pt idx="23">
                  <c:v>64.035616438356158</c:v>
                </c:pt>
                <c:pt idx="24">
                  <c:v>64.117808219178087</c:v>
                </c:pt>
                <c:pt idx="25">
                  <c:v>64.202739726027403</c:v>
                </c:pt>
                <c:pt idx="26">
                  <c:v>64.284931506849318</c:v>
                </c:pt>
                <c:pt idx="27">
                  <c:v>64.369863013698634</c:v>
                </c:pt>
                <c:pt idx="28">
                  <c:v>64.454794520547949</c:v>
                </c:pt>
                <c:pt idx="29">
                  <c:v>64.534246575342465</c:v>
                </c:pt>
                <c:pt idx="30">
                  <c:v>64.61917808219178</c:v>
                </c:pt>
                <c:pt idx="31">
                  <c:v>64.701369863013696</c:v>
                </c:pt>
                <c:pt idx="32">
                  <c:v>64.786301369863011</c:v>
                </c:pt>
                <c:pt idx="33">
                  <c:v>64.868493150684927</c:v>
                </c:pt>
                <c:pt idx="34">
                  <c:v>64.953424657534242</c:v>
                </c:pt>
                <c:pt idx="35">
                  <c:v>65.038356164383558</c:v>
                </c:pt>
                <c:pt idx="36">
                  <c:v>65.120547945205473</c:v>
                </c:pt>
                <c:pt idx="37">
                  <c:v>65.205479452054789</c:v>
                </c:pt>
                <c:pt idx="38">
                  <c:v>65.287671232876718</c:v>
                </c:pt>
                <c:pt idx="39">
                  <c:v>65.372602739726034</c:v>
                </c:pt>
                <c:pt idx="40">
                  <c:v>65.457534246575349</c:v>
                </c:pt>
                <c:pt idx="41">
                  <c:v>65.534246575342465</c:v>
                </c:pt>
                <c:pt idx="42">
                  <c:v>65.61917808219178</c:v>
                </c:pt>
                <c:pt idx="43">
                  <c:v>65.701369863013696</c:v>
                </c:pt>
                <c:pt idx="44">
                  <c:v>65.786301369863011</c:v>
                </c:pt>
                <c:pt idx="45">
                  <c:v>65.868493150684927</c:v>
                </c:pt>
                <c:pt idx="46">
                  <c:v>65.953424657534242</c:v>
                </c:pt>
                <c:pt idx="47">
                  <c:v>66.038356164383558</c:v>
                </c:pt>
                <c:pt idx="48">
                  <c:v>66.120547945205473</c:v>
                </c:pt>
                <c:pt idx="49">
                  <c:v>66.205479452054789</c:v>
                </c:pt>
                <c:pt idx="50">
                  <c:v>66.287671232876718</c:v>
                </c:pt>
                <c:pt idx="51">
                  <c:v>66.372602739726034</c:v>
                </c:pt>
                <c:pt idx="52">
                  <c:v>66.457534246575349</c:v>
                </c:pt>
                <c:pt idx="53">
                  <c:v>66.534246575342465</c:v>
                </c:pt>
                <c:pt idx="54">
                  <c:v>66.61917808219178</c:v>
                </c:pt>
                <c:pt idx="55">
                  <c:v>66.701369863013696</c:v>
                </c:pt>
                <c:pt idx="56">
                  <c:v>66.786301369863011</c:v>
                </c:pt>
                <c:pt idx="57">
                  <c:v>66.868493150684927</c:v>
                </c:pt>
                <c:pt idx="58">
                  <c:v>66.953424657534242</c:v>
                </c:pt>
                <c:pt idx="59">
                  <c:v>67.038356164383558</c:v>
                </c:pt>
                <c:pt idx="60">
                  <c:v>67.120547945205473</c:v>
                </c:pt>
                <c:pt idx="61">
                  <c:v>67.205479452054789</c:v>
                </c:pt>
                <c:pt idx="62">
                  <c:v>67.287671232876718</c:v>
                </c:pt>
                <c:pt idx="63">
                  <c:v>67.372602739726034</c:v>
                </c:pt>
                <c:pt idx="64">
                  <c:v>67.457534246575349</c:v>
                </c:pt>
                <c:pt idx="65">
                  <c:v>67.534246575342465</c:v>
                </c:pt>
                <c:pt idx="66">
                  <c:v>67.61917808219178</c:v>
                </c:pt>
                <c:pt idx="67">
                  <c:v>67.701369863013696</c:v>
                </c:pt>
                <c:pt idx="68">
                  <c:v>67.786301369863011</c:v>
                </c:pt>
                <c:pt idx="69">
                  <c:v>67.868493150684927</c:v>
                </c:pt>
                <c:pt idx="70">
                  <c:v>67.953424657534242</c:v>
                </c:pt>
                <c:pt idx="71">
                  <c:v>68.038356164383558</c:v>
                </c:pt>
                <c:pt idx="72">
                  <c:v>68.120547945205473</c:v>
                </c:pt>
                <c:pt idx="73">
                  <c:v>68.205479452054789</c:v>
                </c:pt>
                <c:pt idx="74">
                  <c:v>68.287671232876718</c:v>
                </c:pt>
                <c:pt idx="75">
                  <c:v>68.372602739726034</c:v>
                </c:pt>
                <c:pt idx="76">
                  <c:v>68.457534246575349</c:v>
                </c:pt>
                <c:pt idx="77">
                  <c:v>68.536986301369865</c:v>
                </c:pt>
                <c:pt idx="78">
                  <c:v>68.62191780821918</c:v>
                </c:pt>
                <c:pt idx="79">
                  <c:v>68.704109589041096</c:v>
                </c:pt>
                <c:pt idx="80">
                  <c:v>68.789041095890411</c:v>
                </c:pt>
                <c:pt idx="81">
                  <c:v>68.871232876712327</c:v>
                </c:pt>
                <c:pt idx="82">
                  <c:v>68.956164383561642</c:v>
                </c:pt>
                <c:pt idx="83">
                  <c:v>69.041095890410958</c:v>
                </c:pt>
                <c:pt idx="84">
                  <c:v>69.123287671232873</c:v>
                </c:pt>
                <c:pt idx="85">
                  <c:v>69.208219178082189</c:v>
                </c:pt>
                <c:pt idx="86">
                  <c:v>69.290410958904104</c:v>
                </c:pt>
                <c:pt idx="87">
                  <c:v>69.37534246575342</c:v>
                </c:pt>
                <c:pt idx="88">
                  <c:v>69.460273972602735</c:v>
                </c:pt>
                <c:pt idx="89">
                  <c:v>69.536986301369865</c:v>
                </c:pt>
                <c:pt idx="90">
                  <c:v>69.62191780821918</c:v>
                </c:pt>
                <c:pt idx="91">
                  <c:v>69.704109589041096</c:v>
                </c:pt>
                <c:pt idx="92">
                  <c:v>69.789041095890411</c:v>
                </c:pt>
                <c:pt idx="93">
                  <c:v>69.871232876712327</c:v>
                </c:pt>
                <c:pt idx="94">
                  <c:v>69.956164383561642</c:v>
                </c:pt>
                <c:pt idx="95">
                  <c:v>70.041095890410958</c:v>
                </c:pt>
                <c:pt idx="96">
                  <c:v>70.123287671232873</c:v>
                </c:pt>
                <c:pt idx="97">
                  <c:v>70.208219178082189</c:v>
                </c:pt>
                <c:pt idx="98">
                  <c:v>70.290410958904104</c:v>
                </c:pt>
                <c:pt idx="99">
                  <c:v>70.37534246575342</c:v>
                </c:pt>
                <c:pt idx="100">
                  <c:v>70.460273972602735</c:v>
                </c:pt>
                <c:pt idx="101">
                  <c:v>70.536986301369865</c:v>
                </c:pt>
                <c:pt idx="102">
                  <c:v>70.62191780821918</c:v>
                </c:pt>
                <c:pt idx="103">
                  <c:v>70.704109589041096</c:v>
                </c:pt>
                <c:pt idx="104">
                  <c:v>70.789041095890411</c:v>
                </c:pt>
                <c:pt idx="105">
                  <c:v>70.871232876712327</c:v>
                </c:pt>
                <c:pt idx="106">
                  <c:v>70.956164383561642</c:v>
                </c:pt>
                <c:pt idx="107">
                  <c:v>71.041095890410958</c:v>
                </c:pt>
                <c:pt idx="108">
                  <c:v>71.123287671232873</c:v>
                </c:pt>
                <c:pt idx="109">
                  <c:v>71.208219178082189</c:v>
                </c:pt>
                <c:pt idx="110">
                  <c:v>71.290410958904104</c:v>
                </c:pt>
                <c:pt idx="111">
                  <c:v>71.37534246575342</c:v>
                </c:pt>
                <c:pt idx="112">
                  <c:v>71.460273972602735</c:v>
                </c:pt>
                <c:pt idx="113">
                  <c:v>71.536986301369865</c:v>
                </c:pt>
                <c:pt idx="114">
                  <c:v>71.62191780821918</c:v>
                </c:pt>
                <c:pt idx="115">
                  <c:v>71.704109589041096</c:v>
                </c:pt>
                <c:pt idx="116">
                  <c:v>71.789041095890411</c:v>
                </c:pt>
                <c:pt idx="117">
                  <c:v>71.871232876712327</c:v>
                </c:pt>
                <c:pt idx="118">
                  <c:v>71.956164383561642</c:v>
                </c:pt>
                <c:pt idx="119">
                  <c:v>72.041095890410958</c:v>
                </c:pt>
                <c:pt idx="120">
                  <c:v>72.123287671232873</c:v>
                </c:pt>
                <c:pt idx="121">
                  <c:v>72.208219178082189</c:v>
                </c:pt>
                <c:pt idx="122">
                  <c:v>72.290410958904104</c:v>
                </c:pt>
                <c:pt idx="123">
                  <c:v>72.37534246575342</c:v>
                </c:pt>
                <c:pt idx="124">
                  <c:v>72.460273972602735</c:v>
                </c:pt>
                <c:pt idx="125">
                  <c:v>72.539726027397265</c:v>
                </c:pt>
                <c:pt idx="126">
                  <c:v>72.62465753424658</c:v>
                </c:pt>
                <c:pt idx="127">
                  <c:v>72.706849315068496</c:v>
                </c:pt>
                <c:pt idx="128">
                  <c:v>72.791780821917811</c:v>
                </c:pt>
                <c:pt idx="129">
                  <c:v>72.873972602739727</c:v>
                </c:pt>
                <c:pt idx="130">
                  <c:v>72.958904109589042</c:v>
                </c:pt>
                <c:pt idx="131">
                  <c:v>73.043835616438358</c:v>
                </c:pt>
                <c:pt idx="132">
                  <c:v>73.126027397260273</c:v>
                </c:pt>
                <c:pt idx="133">
                  <c:v>73.210958904109589</c:v>
                </c:pt>
                <c:pt idx="134">
                  <c:v>73.293150684931504</c:v>
                </c:pt>
                <c:pt idx="135">
                  <c:v>73.37808219178082</c:v>
                </c:pt>
                <c:pt idx="136">
                  <c:v>73.463013698630135</c:v>
                </c:pt>
                <c:pt idx="137">
                  <c:v>73.539726027397265</c:v>
                </c:pt>
                <c:pt idx="138">
                  <c:v>73.62465753424658</c:v>
                </c:pt>
                <c:pt idx="139">
                  <c:v>73.706849315068496</c:v>
                </c:pt>
                <c:pt idx="140">
                  <c:v>73.791780821917811</c:v>
                </c:pt>
                <c:pt idx="141">
                  <c:v>73.873972602739727</c:v>
                </c:pt>
                <c:pt idx="142">
                  <c:v>73.958904109589042</c:v>
                </c:pt>
                <c:pt idx="143">
                  <c:v>74.043835616438358</c:v>
                </c:pt>
                <c:pt idx="144">
                  <c:v>74.126027397260273</c:v>
                </c:pt>
                <c:pt idx="145">
                  <c:v>74.210958904109589</c:v>
                </c:pt>
                <c:pt idx="146">
                  <c:v>74.293150684931504</c:v>
                </c:pt>
                <c:pt idx="147">
                  <c:v>74.37808219178082</c:v>
                </c:pt>
                <c:pt idx="148">
                  <c:v>74.463013698630135</c:v>
                </c:pt>
                <c:pt idx="149">
                  <c:v>74.539726027397265</c:v>
                </c:pt>
                <c:pt idx="150">
                  <c:v>74.62465753424658</c:v>
                </c:pt>
                <c:pt idx="151">
                  <c:v>74.706849315068496</c:v>
                </c:pt>
                <c:pt idx="152">
                  <c:v>74.791780821917811</c:v>
                </c:pt>
                <c:pt idx="153">
                  <c:v>74.873972602739727</c:v>
                </c:pt>
                <c:pt idx="154">
                  <c:v>74.958904109589042</c:v>
                </c:pt>
                <c:pt idx="155">
                  <c:v>75.043835616438358</c:v>
                </c:pt>
                <c:pt idx="156">
                  <c:v>75.126027397260273</c:v>
                </c:pt>
                <c:pt idx="157">
                  <c:v>75.210958904109589</c:v>
                </c:pt>
                <c:pt idx="158">
                  <c:v>75.293150684931504</c:v>
                </c:pt>
                <c:pt idx="159">
                  <c:v>75.37808219178082</c:v>
                </c:pt>
                <c:pt idx="160">
                  <c:v>75.463013698630135</c:v>
                </c:pt>
                <c:pt idx="161">
                  <c:v>75.539726027397265</c:v>
                </c:pt>
                <c:pt idx="162">
                  <c:v>75.62465753424658</c:v>
                </c:pt>
                <c:pt idx="163">
                  <c:v>75.706849315068496</c:v>
                </c:pt>
                <c:pt idx="164">
                  <c:v>75.791780821917811</c:v>
                </c:pt>
                <c:pt idx="165">
                  <c:v>75.873972602739727</c:v>
                </c:pt>
                <c:pt idx="166">
                  <c:v>75.958904109589042</c:v>
                </c:pt>
                <c:pt idx="167">
                  <c:v>76.043835616438358</c:v>
                </c:pt>
                <c:pt idx="168">
                  <c:v>76.126027397260273</c:v>
                </c:pt>
                <c:pt idx="169">
                  <c:v>76.210958904109589</c:v>
                </c:pt>
                <c:pt idx="170">
                  <c:v>76.293150684931504</c:v>
                </c:pt>
                <c:pt idx="171">
                  <c:v>76.37808219178082</c:v>
                </c:pt>
                <c:pt idx="172">
                  <c:v>76.463013698630135</c:v>
                </c:pt>
                <c:pt idx="173">
                  <c:v>76.542465753424651</c:v>
                </c:pt>
                <c:pt idx="174">
                  <c:v>76.627397260273966</c:v>
                </c:pt>
                <c:pt idx="175">
                  <c:v>76.709589041095896</c:v>
                </c:pt>
                <c:pt idx="176">
                  <c:v>76.794520547945211</c:v>
                </c:pt>
                <c:pt idx="177">
                  <c:v>76.876712328767127</c:v>
                </c:pt>
                <c:pt idx="178">
                  <c:v>76.961643835616442</c:v>
                </c:pt>
                <c:pt idx="179">
                  <c:v>77.046575342465758</c:v>
                </c:pt>
                <c:pt idx="180">
                  <c:v>77.128767123287673</c:v>
                </c:pt>
                <c:pt idx="181">
                  <c:v>77.213698630136989</c:v>
                </c:pt>
                <c:pt idx="182">
                  <c:v>77.295890410958904</c:v>
                </c:pt>
                <c:pt idx="183">
                  <c:v>77.38082191780822</c:v>
                </c:pt>
                <c:pt idx="184">
                  <c:v>77.465753424657535</c:v>
                </c:pt>
                <c:pt idx="185">
                  <c:v>77.542465753424651</c:v>
                </c:pt>
                <c:pt idx="186">
                  <c:v>77.627397260273966</c:v>
                </c:pt>
                <c:pt idx="187">
                  <c:v>77.709589041095896</c:v>
                </c:pt>
                <c:pt idx="188">
                  <c:v>77.794520547945211</c:v>
                </c:pt>
                <c:pt idx="189">
                  <c:v>77.876712328767127</c:v>
                </c:pt>
                <c:pt idx="190">
                  <c:v>77.961643835616442</c:v>
                </c:pt>
                <c:pt idx="191">
                  <c:v>78.046575342465758</c:v>
                </c:pt>
                <c:pt idx="192">
                  <c:v>78.128767123287673</c:v>
                </c:pt>
                <c:pt idx="193">
                  <c:v>78.213698630136989</c:v>
                </c:pt>
                <c:pt idx="194">
                  <c:v>78.295890410958904</c:v>
                </c:pt>
                <c:pt idx="195">
                  <c:v>78.38082191780822</c:v>
                </c:pt>
                <c:pt idx="196">
                  <c:v>78.465753424657535</c:v>
                </c:pt>
                <c:pt idx="197">
                  <c:v>78.542465753424651</c:v>
                </c:pt>
                <c:pt idx="198">
                  <c:v>78.627397260273966</c:v>
                </c:pt>
                <c:pt idx="199">
                  <c:v>78.709589041095896</c:v>
                </c:pt>
                <c:pt idx="200">
                  <c:v>78.794520547945211</c:v>
                </c:pt>
                <c:pt idx="201">
                  <c:v>78.876712328767127</c:v>
                </c:pt>
                <c:pt idx="202">
                  <c:v>78.961643835616442</c:v>
                </c:pt>
                <c:pt idx="203">
                  <c:v>79.046575342465758</c:v>
                </c:pt>
                <c:pt idx="204">
                  <c:v>79.128767123287673</c:v>
                </c:pt>
                <c:pt idx="205">
                  <c:v>79.213698630136989</c:v>
                </c:pt>
                <c:pt idx="206">
                  <c:v>79.295890410958904</c:v>
                </c:pt>
                <c:pt idx="207">
                  <c:v>79.38082191780822</c:v>
                </c:pt>
                <c:pt idx="208">
                  <c:v>79.465753424657535</c:v>
                </c:pt>
                <c:pt idx="209">
                  <c:v>79.542465753424651</c:v>
                </c:pt>
                <c:pt idx="210">
                  <c:v>79.627397260273966</c:v>
                </c:pt>
                <c:pt idx="211">
                  <c:v>79.709589041095896</c:v>
                </c:pt>
                <c:pt idx="212">
                  <c:v>79.794520547945211</c:v>
                </c:pt>
                <c:pt idx="213">
                  <c:v>79.876712328767127</c:v>
                </c:pt>
                <c:pt idx="214">
                  <c:v>79.961643835616442</c:v>
                </c:pt>
                <c:pt idx="215">
                  <c:v>80.046575342465758</c:v>
                </c:pt>
                <c:pt idx="216">
                  <c:v>80.128767123287673</c:v>
                </c:pt>
                <c:pt idx="217">
                  <c:v>80.213698630136989</c:v>
                </c:pt>
                <c:pt idx="218">
                  <c:v>80.295890410958904</c:v>
                </c:pt>
                <c:pt idx="219">
                  <c:v>80.38082191780822</c:v>
                </c:pt>
                <c:pt idx="220">
                  <c:v>80.465753424657535</c:v>
                </c:pt>
                <c:pt idx="221">
                  <c:v>80.545205479452051</c:v>
                </c:pt>
                <c:pt idx="222">
                  <c:v>80.630136986301366</c:v>
                </c:pt>
                <c:pt idx="223">
                  <c:v>80.712328767123282</c:v>
                </c:pt>
                <c:pt idx="224">
                  <c:v>80.797260273972597</c:v>
                </c:pt>
                <c:pt idx="225">
                  <c:v>80.879452054794527</c:v>
                </c:pt>
                <c:pt idx="226">
                  <c:v>80.964383561643842</c:v>
                </c:pt>
                <c:pt idx="227">
                  <c:v>81.049315068493144</c:v>
                </c:pt>
                <c:pt idx="228">
                  <c:v>81.131506849315073</c:v>
                </c:pt>
                <c:pt idx="229">
                  <c:v>81.216438356164389</c:v>
                </c:pt>
                <c:pt idx="230">
                  <c:v>81.298630136986304</c:v>
                </c:pt>
                <c:pt idx="231">
                  <c:v>81.38356164383562</c:v>
                </c:pt>
                <c:pt idx="232">
                  <c:v>81.468493150684935</c:v>
                </c:pt>
                <c:pt idx="233">
                  <c:v>81.545205479452051</c:v>
                </c:pt>
                <c:pt idx="234">
                  <c:v>81.630136986301366</c:v>
                </c:pt>
                <c:pt idx="235">
                  <c:v>81.712328767123282</c:v>
                </c:pt>
                <c:pt idx="236">
                  <c:v>81.797260273972597</c:v>
                </c:pt>
                <c:pt idx="237">
                  <c:v>81.879452054794527</c:v>
                </c:pt>
                <c:pt idx="238">
                  <c:v>81.964383561643842</c:v>
                </c:pt>
                <c:pt idx="239">
                  <c:v>82.049315068493144</c:v>
                </c:pt>
                <c:pt idx="240">
                  <c:v>82.131506849315073</c:v>
                </c:pt>
                <c:pt idx="241">
                  <c:v>82.216438356164389</c:v>
                </c:pt>
                <c:pt idx="242">
                  <c:v>82.298630136986304</c:v>
                </c:pt>
                <c:pt idx="243">
                  <c:v>82.38356164383562</c:v>
                </c:pt>
                <c:pt idx="244">
                  <c:v>82.468493150684935</c:v>
                </c:pt>
                <c:pt idx="245">
                  <c:v>82.545205479452051</c:v>
                </c:pt>
                <c:pt idx="246">
                  <c:v>82.630136986301366</c:v>
                </c:pt>
                <c:pt idx="247">
                  <c:v>82.712328767123282</c:v>
                </c:pt>
                <c:pt idx="248">
                  <c:v>82.797260273972597</c:v>
                </c:pt>
                <c:pt idx="249">
                  <c:v>82.879452054794527</c:v>
                </c:pt>
                <c:pt idx="250">
                  <c:v>82.964383561643842</c:v>
                </c:pt>
                <c:pt idx="251">
                  <c:v>83.049315068493144</c:v>
                </c:pt>
                <c:pt idx="252">
                  <c:v>83.131506849315073</c:v>
                </c:pt>
                <c:pt idx="253">
                  <c:v>83.216438356164389</c:v>
                </c:pt>
                <c:pt idx="254">
                  <c:v>83.298630136986304</c:v>
                </c:pt>
                <c:pt idx="255">
                  <c:v>83.38356164383562</c:v>
                </c:pt>
                <c:pt idx="256">
                  <c:v>83.468493150684935</c:v>
                </c:pt>
                <c:pt idx="257">
                  <c:v>83.545205479452051</c:v>
                </c:pt>
                <c:pt idx="258">
                  <c:v>83.630136986301366</c:v>
                </c:pt>
                <c:pt idx="259">
                  <c:v>83.712328767123282</c:v>
                </c:pt>
                <c:pt idx="260">
                  <c:v>83.797260273972597</c:v>
                </c:pt>
                <c:pt idx="261">
                  <c:v>83.879452054794527</c:v>
                </c:pt>
                <c:pt idx="262">
                  <c:v>83.964383561643842</c:v>
                </c:pt>
                <c:pt idx="263">
                  <c:v>84.049315068493144</c:v>
                </c:pt>
                <c:pt idx="264">
                  <c:v>84.131506849315073</c:v>
                </c:pt>
                <c:pt idx="265">
                  <c:v>84.216438356164389</c:v>
                </c:pt>
                <c:pt idx="266">
                  <c:v>84.298630136986304</c:v>
                </c:pt>
                <c:pt idx="267">
                  <c:v>84.38356164383562</c:v>
                </c:pt>
                <c:pt idx="268">
                  <c:v>84.468493150684935</c:v>
                </c:pt>
                <c:pt idx="269">
                  <c:v>84.547945205479451</c:v>
                </c:pt>
                <c:pt idx="270">
                  <c:v>84.632876712328766</c:v>
                </c:pt>
                <c:pt idx="271">
                  <c:v>84.715068493150682</c:v>
                </c:pt>
                <c:pt idx="272">
                  <c:v>84.8</c:v>
                </c:pt>
                <c:pt idx="273">
                  <c:v>84.882191780821913</c:v>
                </c:pt>
                <c:pt idx="274">
                  <c:v>84.967123287671228</c:v>
                </c:pt>
                <c:pt idx="275">
                  <c:v>85.052054794520544</c:v>
                </c:pt>
                <c:pt idx="276">
                  <c:v>85.134246575342459</c:v>
                </c:pt>
                <c:pt idx="277">
                  <c:v>85.219178082191775</c:v>
                </c:pt>
                <c:pt idx="278">
                  <c:v>85.301369863013704</c:v>
                </c:pt>
                <c:pt idx="279">
                  <c:v>85.38630136986302</c:v>
                </c:pt>
                <c:pt idx="280">
                  <c:v>85.471232876712335</c:v>
                </c:pt>
                <c:pt idx="281">
                  <c:v>85.547945205479451</c:v>
                </c:pt>
                <c:pt idx="282">
                  <c:v>85.632876712328766</c:v>
                </c:pt>
                <c:pt idx="283">
                  <c:v>85.715068493150682</c:v>
                </c:pt>
                <c:pt idx="284">
                  <c:v>85.8</c:v>
                </c:pt>
                <c:pt idx="285">
                  <c:v>85.882191780821913</c:v>
                </c:pt>
                <c:pt idx="286">
                  <c:v>85.967123287671228</c:v>
                </c:pt>
                <c:pt idx="287">
                  <c:v>86.052054794520544</c:v>
                </c:pt>
                <c:pt idx="288">
                  <c:v>86.134246575342459</c:v>
                </c:pt>
                <c:pt idx="289">
                  <c:v>86.219178082191775</c:v>
                </c:pt>
                <c:pt idx="290">
                  <c:v>86.301369863013704</c:v>
                </c:pt>
                <c:pt idx="291">
                  <c:v>86.38630136986302</c:v>
                </c:pt>
                <c:pt idx="292">
                  <c:v>86.471232876712335</c:v>
                </c:pt>
                <c:pt idx="293">
                  <c:v>86.547945205479451</c:v>
                </c:pt>
                <c:pt idx="294">
                  <c:v>86.632876712328766</c:v>
                </c:pt>
                <c:pt idx="295">
                  <c:v>86.715068493150682</c:v>
                </c:pt>
                <c:pt idx="296">
                  <c:v>86.8</c:v>
                </c:pt>
                <c:pt idx="297">
                  <c:v>86.882191780821913</c:v>
                </c:pt>
                <c:pt idx="298">
                  <c:v>86.967123287671228</c:v>
                </c:pt>
                <c:pt idx="299">
                  <c:v>87.052054794520544</c:v>
                </c:pt>
                <c:pt idx="300">
                  <c:v>87.134246575342459</c:v>
                </c:pt>
                <c:pt idx="301">
                  <c:v>87.219178082191775</c:v>
                </c:pt>
                <c:pt idx="302">
                  <c:v>87.301369863013704</c:v>
                </c:pt>
                <c:pt idx="303">
                  <c:v>87.38630136986302</c:v>
                </c:pt>
                <c:pt idx="304">
                  <c:v>87.471232876712335</c:v>
                </c:pt>
                <c:pt idx="305">
                  <c:v>87.547945205479451</c:v>
                </c:pt>
                <c:pt idx="306">
                  <c:v>87.632876712328766</c:v>
                </c:pt>
                <c:pt idx="307">
                  <c:v>87.715068493150682</c:v>
                </c:pt>
                <c:pt idx="308">
                  <c:v>87.8</c:v>
                </c:pt>
                <c:pt idx="309">
                  <c:v>87.882191780821913</c:v>
                </c:pt>
                <c:pt idx="310">
                  <c:v>87.967123287671228</c:v>
                </c:pt>
                <c:pt idx="311">
                  <c:v>88.052054794520544</c:v>
                </c:pt>
                <c:pt idx="312">
                  <c:v>88.134246575342459</c:v>
                </c:pt>
                <c:pt idx="313">
                  <c:v>88.219178082191775</c:v>
                </c:pt>
                <c:pt idx="314">
                  <c:v>88.301369863013704</c:v>
                </c:pt>
                <c:pt idx="315">
                  <c:v>88.38630136986302</c:v>
                </c:pt>
                <c:pt idx="316">
                  <c:v>88.471232876712335</c:v>
                </c:pt>
                <c:pt idx="317">
                  <c:v>88.550684931506851</c:v>
                </c:pt>
                <c:pt idx="318">
                  <c:v>88.635616438356166</c:v>
                </c:pt>
                <c:pt idx="319">
                  <c:v>88.717808219178082</c:v>
                </c:pt>
                <c:pt idx="320">
                  <c:v>88.802739726027397</c:v>
                </c:pt>
                <c:pt idx="321">
                  <c:v>88.884931506849313</c:v>
                </c:pt>
                <c:pt idx="322">
                  <c:v>88.969863013698628</c:v>
                </c:pt>
                <c:pt idx="323">
                  <c:v>89.054794520547944</c:v>
                </c:pt>
                <c:pt idx="324">
                  <c:v>89.136986301369859</c:v>
                </c:pt>
                <c:pt idx="325">
                  <c:v>89.221917808219175</c:v>
                </c:pt>
                <c:pt idx="326">
                  <c:v>89.30410958904109</c:v>
                </c:pt>
                <c:pt idx="327">
                  <c:v>89.389041095890406</c:v>
                </c:pt>
                <c:pt idx="328">
                  <c:v>89.473972602739721</c:v>
                </c:pt>
                <c:pt idx="329">
                  <c:v>89.550684931506851</c:v>
                </c:pt>
                <c:pt idx="330">
                  <c:v>89.635616438356166</c:v>
                </c:pt>
                <c:pt idx="331">
                  <c:v>89.717808219178082</c:v>
                </c:pt>
                <c:pt idx="332">
                  <c:v>89.802739726027397</c:v>
                </c:pt>
                <c:pt idx="333">
                  <c:v>89.884931506849313</c:v>
                </c:pt>
                <c:pt idx="334">
                  <c:v>89.969863013698628</c:v>
                </c:pt>
                <c:pt idx="335">
                  <c:v>90.054794520547944</c:v>
                </c:pt>
                <c:pt idx="336">
                  <c:v>90.136986301369859</c:v>
                </c:pt>
                <c:pt idx="337">
                  <c:v>90.221917808219175</c:v>
                </c:pt>
                <c:pt idx="338">
                  <c:v>90.30410958904109</c:v>
                </c:pt>
                <c:pt idx="339">
                  <c:v>90.389041095890406</c:v>
                </c:pt>
                <c:pt idx="340">
                  <c:v>90.473972602739721</c:v>
                </c:pt>
                <c:pt idx="341">
                  <c:v>90.550684931506851</c:v>
                </c:pt>
                <c:pt idx="342">
                  <c:v>90.635616438356166</c:v>
                </c:pt>
                <c:pt idx="343">
                  <c:v>90.717808219178082</c:v>
                </c:pt>
                <c:pt idx="344">
                  <c:v>90.802739726027397</c:v>
                </c:pt>
                <c:pt idx="345">
                  <c:v>90.884931506849313</c:v>
                </c:pt>
                <c:pt idx="346">
                  <c:v>90.969863013698628</c:v>
                </c:pt>
                <c:pt idx="347">
                  <c:v>91.054794520547944</c:v>
                </c:pt>
                <c:pt idx="348">
                  <c:v>91.136986301369859</c:v>
                </c:pt>
                <c:pt idx="349">
                  <c:v>91.221917808219175</c:v>
                </c:pt>
                <c:pt idx="350">
                  <c:v>91.30410958904109</c:v>
                </c:pt>
                <c:pt idx="351">
                  <c:v>91.389041095890406</c:v>
                </c:pt>
                <c:pt idx="352">
                  <c:v>91.473972602739721</c:v>
                </c:pt>
                <c:pt idx="353">
                  <c:v>91.550684931506851</c:v>
                </c:pt>
                <c:pt idx="354">
                  <c:v>91.635616438356166</c:v>
                </c:pt>
                <c:pt idx="355">
                  <c:v>91.717808219178082</c:v>
                </c:pt>
                <c:pt idx="356">
                  <c:v>91.802739726027397</c:v>
                </c:pt>
                <c:pt idx="357">
                  <c:v>91.884931506849313</c:v>
                </c:pt>
                <c:pt idx="358">
                  <c:v>91.969863013698628</c:v>
                </c:pt>
                <c:pt idx="359">
                  <c:v>92.054794520547944</c:v>
                </c:pt>
                <c:pt idx="360">
                  <c:v>92.136986301369859</c:v>
                </c:pt>
                <c:pt idx="361">
                  <c:v>92.221917808219175</c:v>
                </c:pt>
                <c:pt idx="362">
                  <c:v>92.30410958904109</c:v>
                </c:pt>
                <c:pt idx="363">
                  <c:v>92.389041095890406</c:v>
                </c:pt>
                <c:pt idx="364">
                  <c:v>92.473972602739721</c:v>
                </c:pt>
                <c:pt idx="365">
                  <c:v>92.553424657534251</c:v>
                </c:pt>
                <c:pt idx="366">
                  <c:v>92.638356164383566</c:v>
                </c:pt>
                <c:pt idx="367">
                  <c:v>92.720547945205482</c:v>
                </c:pt>
                <c:pt idx="368">
                  <c:v>92.805479452054797</c:v>
                </c:pt>
                <c:pt idx="369">
                  <c:v>92.887671232876713</c:v>
                </c:pt>
                <c:pt idx="370">
                  <c:v>92.972602739726028</c:v>
                </c:pt>
                <c:pt idx="371">
                  <c:v>93.057534246575344</c:v>
                </c:pt>
                <c:pt idx="372">
                  <c:v>93.139726027397259</c:v>
                </c:pt>
                <c:pt idx="373">
                  <c:v>93.224657534246575</c:v>
                </c:pt>
                <c:pt idx="374">
                  <c:v>93.30684931506849</c:v>
                </c:pt>
                <c:pt idx="375">
                  <c:v>93.391780821917806</c:v>
                </c:pt>
                <c:pt idx="376">
                  <c:v>93.476712328767121</c:v>
                </c:pt>
                <c:pt idx="377">
                  <c:v>93.553424657534251</c:v>
                </c:pt>
                <c:pt idx="378">
                  <c:v>93.638356164383566</c:v>
                </c:pt>
                <c:pt idx="379">
                  <c:v>93.720547945205482</c:v>
                </c:pt>
                <c:pt idx="380">
                  <c:v>93.805479452054797</c:v>
                </c:pt>
                <c:pt idx="381">
                  <c:v>93.887671232876713</c:v>
                </c:pt>
                <c:pt idx="382">
                  <c:v>93.972602739726028</c:v>
                </c:pt>
                <c:pt idx="383">
                  <c:v>94.057534246575344</c:v>
                </c:pt>
                <c:pt idx="384">
                  <c:v>94.139726027397259</c:v>
                </c:pt>
                <c:pt idx="385">
                  <c:v>94.224657534246575</c:v>
                </c:pt>
                <c:pt idx="386">
                  <c:v>94.30684931506849</c:v>
                </c:pt>
                <c:pt idx="387">
                  <c:v>94.391780821917806</c:v>
                </c:pt>
                <c:pt idx="388">
                  <c:v>94.476712328767121</c:v>
                </c:pt>
                <c:pt idx="389">
                  <c:v>94.553424657534251</c:v>
                </c:pt>
                <c:pt idx="390">
                  <c:v>94.638356164383566</c:v>
                </c:pt>
                <c:pt idx="391">
                  <c:v>94.720547945205482</c:v>
                </c:pt>
                <c:pt idx="392">
                  <c:v>94.805479452054797</c:v>
                </c:pt>
                <c:pt idx="393">
                  <c:v>94.887671232876713</c:v>
                </c:pt>
                <c:pt idx="394">
                  <c:v>94.972602739726028</c:v>
                </c:pt>
                <c:pt idx="395">
                  <c:v>95.057534246575344</c:v>
                </c:pt>
                <c:pt idx="396">
                  <c:v>95.139726027397259</c:v>
                </c:pt>
                <c:pt idx="397">
                  <c:v>95.224657534246575</c:v>
                </c:pt>
                <c:pt idx="398">
                  <c:v>95.30684931506849</c:v>
                </c:pt>
                <c:pt idx="399">
                  <c:v>95.391780821917806</c:v>
                </c:pt>
                <c:pt idx="400">
                  <c:v>95.476712328767121</c:v>
                </c:pt>
                <c:pt idx="401">
                  <c:v>95.553424657534251</c:v>
                </c:pt>
                <c:pt idx="402">
                  <c:v>95.638356164383566</c:v>
                </c:pt>
                <c:pt idx="403">
                  <c:v>95.720547945205482</c:v>
                </c:pt>
                <c:pt idx="404">
                  <c:v>95.805479452054797</c:v>
                </c:pt>
                <c:pt idx="405">
                  <c:v>95.887671232876713</c:v>
                </c:pt>
                <c:pt idx="406">
                  <c:v>95.972602739726028</c:v>
                </c:pt>
                <c:pt idx="407">
                  <c:v>96.057534246575344</c:v>
                </c:pt>
                <c:pt idx="408">
                  <c:v>96.139726027397259</c:v>
                </c:pt>
                <c:pt idx="409">
                  <c:v>96.224657534246575</c:v>
                </c:pt>
                <c:pt idx="410">
                  <c:v>96.30684931506849</c:v>
                </c:pt>
                <c:pt idx="411">
                  <c:v>96.391780821917806</c:v>
                </c:pt>
                <c:pt idx="412">
                  <c:v>96.476712328767121</c:v>
                </c:pt>
                <c:pt idx="413">
                  <c:v>96.556164383561651</c:v>
                </c:pt>
                <c:pt idx="414">
                  <c:v>96.641095890410952</c:v>
                </c:pt>
                <c:pt idx="415">
                  <c:v>96.723287671232882</c:v>
                </c:pt>
                <c:pt idx="416">
                  <c:v>96.808219178082197</c:v>
                </c:pt>
                <c:pt idx="417">
                  <c:v>96.890410958904113</c:v>
                </c:pt>
                <c:pt idx="418">
                  <c:v>96.975342465753428</c:v>
                </c:pt>
                <c:pt idx="419">
                  <c:v>97.060273972602744</c:v>
                </c:pt>
                <c:pt idx="420">
                  <c:v>97.142465753424659</c:v>
                </c:pt>
                <c:pt idx="421">
                  <c:v>97.227397260273975</c:v>
                </c:pt>
                <c:pt idx="422">
                  <c:v>97.30958904109589</c:v>
                </c:pt>
                <c:pt idx="423">
                  <c:v>97.394520547945206</c:v>
                </c:pt>
                <c:pt idx="424">
                  <c:v>97.479452054794521</c:v>
                </c:pt>
                <c:pt idx="425">
                  <c:v>97.556164383561651</c:v>
                </c:pt>
                <c:pt idx="426">
                  <c:v>97.641095890410952</c:v>
                </c:pt>
                <c:pt idx="427">
                  <c:v>97.723287671232882</c:v>
                </c:pt>
                <c:pt idx="428">
                  <c:v>97.808219178082197</c:v>
                </c:pt>
                <c:pt idx="429">
                  <c:v>97.890410958904113</c:v>
                </c:pt>
                <c:pt idx="430">
                  <c:v>97.975342465753428</c:v>
                </c:pt>
                <c:pt idx="431">
                  <c:v>98.060273972602744</c:v>
                </c:pt>
                <c:pt idx="432">
                  <c:v>98.142465753424659</c:v>
                </c:pt>
                <c:pt idx="433">
                  <c:v>98.227397260273975</c:v>
                </c:pt>
                <c:pt idx="434">
                  <c:v>98.30958904109589</c:v>
                </c:pt>
                <c:pt idx="435">
                  <c:v>98.394520547945206</c:v>
                </c:pt>
                <c:pt idx="436">
                  <c:v>98.479452054794521</c:v>
                </c:pt>
                <c:pt idx="437">
                  <c:v>98.556164383561651</c:v>
                </c:pt>
                <c:pt idx="438">
                  <c:v>98.641095890410952</c:v>
                </c:pt>
                <c:pt idx="439">
                  <c:v>98.723287671232882</c:v>
                </c:pt>
                <c:pt idx="440">
                  <c:v>98.808219178082197</c:v>
                </c:pt>
                <c:pt idx="441">
                  <c:v>98.890410958904113</c:v>
                </c:pt>
                <c:pt idx="442">
                  <c:v>98.975342465753428</c:v>
                </c:pt>
                <c:pt idx="443">
                  <c:v>99.060273972602744</c:v>
                </c:pt>
                <c:pt idx="444">
                  <c:v>99.142465753424659</c:v>
                </c:pt>
                <c:pt idx="445">
                  <c:v>99.227397260273975</c:v>
                </c:pt>
                <c:pt idx="446">
                  <c:v>99.30958904109589</c:v>
                </c:pt>
                <c:pt idx="447">
                  <c:v>99.394520547945206</c:v>
                </c:pt>
                <c:pt idx="448">
                  <c:v>99.479452054794521</c:v>
                </c:pt>
                <c:pt idx="449">
                  <c:v>99.556164383561651</c:v>
                </c:pt>
                <c:pt idx="450">
                  <c:v>99.641095890410952</c:v>
                </c:pt>
                <c:pt idx="451">
                  <c:v>99.723287671232882</c:v>
                </c:pt>
                <c:pt idx="452">
                  <c:v>99.808219178082197</c:v>
                </c:pt>
                <c:pt idx="453">
                  <c:v>99.890410958904113</c:v>
                </c:pt>
                <c:pt idx="454">
                  <c:v>99.975342465753428</c:v>
                </c:pt>
                <c:pt idx="455">
                  <c:v>100.06027397260274</c:v>
                </c:pt>
                <c:pt idx="456">
                  <c:v>100.14246575342466</c:v>
                </c:pt>
                <c:pt idx="457">
                  <c:v>100.22739726027397</c:v>
                </c:pt>
                <c:pt idx="458">
                  <c:v>100.30958904109589</c:v>
                </c:pt>
                <c:pt idx="459">
                  <c:v>100.39452054794521</c:v>
                </c:pt>
                <c:pt idx="460">
                  <c:v>100.47945205479452</c:v>
                </c:pt>
                <c:pt idx="461">
                  <c:v>100.55890410958904</c:v>
                </c:pt>
                <c:pt idx="462">
                  <c:v>100.64383561643835</c:v>
                </c:pt>
                <c:pt idx="463">
                  <c:v>100.72602739726027</c:v>
                </c:pt>
                <c:pt idx="464">
                  <c:v>100.81095890410958</c:v>
                </c:pt>
                <c:pt idx="465">
                  <c:v>100.89315068493151</c:v>
                </c:pt>
                <c:pt idx="466">
                  <c:v>100.97808219178083</c:v>
                </c:pt>
                <c:pt idx="467">
                  <c:v>101.06301369863014</c:v>
                </c:pt>
                <c:pt idx="468">
                  <c:v>101.14520547945206</c:v>
                </c:pt>
                <c:pt idx="469">
                  <c:v>101.23013698630137</c:v>
                </c:pt>
                <c:pt idx="470">
                  <c:v>101.31232876712329</c:v>
                </c:pt>
                <c:pt idx="471">
                  <c:v>101.39726027397261</c:v>
                </c:pt>
                <c:pt idx="472">
                  <c:v>101.48219178082192</c:v>
                </c:pt>
                <c:pt idx="473">
                  <c:v>101.55890410958904</c:v>
                </c:pt>
                <c:pt idx="474">
                  <c:v>101.64383561643835</c:v>
                </c:pt>
                <c:pt idx="475">
                  <c:v>101.72602739726027</c:v>
                </c:pt>
                <c:pt idx="476">
                  <c:v>101.81095890410958</c:v>
                </c:pt>
                <c:pt idx="477">
                  <c:v>101.89315068493151</c:v>
                </c:pt>
                <c:pt idx="478">
                  <c:v>101.97808219178083</c:v>
                </c:pt>
                <c:pt idx="479">
                  <c:v>102.06301369863014</c:v>
                </c:pt>
                <c:pt idx="480">
                  <c:v>102.14520547945206</c:v>
                </c:pt>
                <c:pt idx="481">
                  <c:v>102.23013698630137</c:v>
                </c:pt>
                <c:pt idx="482">
                  <c:v>102.31232876712329</c:v>
                </c:pt>
                <c:pt idx="483">
                  <c:v>102.39726027397261</c:v>
                </c:pt>
                <c:pt idx="484">
                  <c:v>102.48219178082192</c:v>
                </c:pt>
                <c:pt idx="485">
                  <c:v>102.55890410958904</c:v>
                </c:pt>
                <c:pt idx="486">
                  <c:v>102.64383561643835</c:v>
                </c:pt>
                <c:pt idx="487">
                  <c:v>102.72602739726027</c:v>
                </c:pt>
                <c:pt idx="488">
                  <c:v>102.81095890410958</c:v>
                </c:pt>
                <c:pt idx="489">
                  <c:v>102.89315068493151</c:v>
                </c:pt>
                <c:pt idx="490">
                  <c:v>102.97808219178083</c:v>
                </c:pt>
                <c:pt idx="491">
                  <c:v>103.06301369863014</c:v>
                </c:pt>
                <c:pt idx="492">
                  <c:v>103.14520547945206</c:v>
                </c:pt>
                <c:pt idx="493">
                  <c:v>103.23013698630137</c:v>
                </c:pt>
                <c:pt idx="494">
                  <c:v>103.31232876712329</c:v>
                </c:pt>
                <c:pt idx="495">
                  <c:v>103.39726027397261</c:v>
                </c:pt>
                <c:pt idx="496">
                  <c:v>103.48219178082192</c:v>
                </c:pt>
                <c:pt idx="497">
                  <c:v>103.55890410958904</c:v>
                </c:pt>
                <c:pt idx="498">
                  <c:v>103.64383561643835</c:v>
                </c:pt>
                <c:pt idx="499">
                  <c:v>103.72602739726027</c:v>
                </c:pt>
              </c:numCache>
            </c:numRef>
          </c:cat>
          <c:val>
            <c:numRef>
              <c:f>Calculator!$I$18:$I$517</c:f>
              <c:numCache>
                <c:formatCode>"$"#,##0</c:formatCode>
                <c:ptCount val="500"/>
                <c:pt idx="0">
                  <c:v>1725.5004870213602</c:v>
                </c:pt>
                <c:pt idx="1">
                  <c:v>3451.0009740427204</c:v>
                </c:pt>
                <c:pt idx="2">
                  <c:v>5176.501461064081</c:v>
                </c:pt>
                <c:pt idx="3">
                  <c:v>6902.0019480854407</c:v>
                </c:pt>
                <c:pt idx="4">
                  <c:v>8627.5024351068005</c:v>
                </c:pt>
                <c:pt idx="5">
                  <c:v>10353.00292212816</c:v>
                </c:pt>
                <c:pt idx="6">
                  <c:v>12078.50340914952</c:v>
                </c:pt>
                <c:pt idx="7">
                  <c:v>13804.00389617088</c:v>
                </c:pt>
                <c:pt idx="8">
                  <c:v>15529.504383192239</c:v>
                </c:pt>
                <c:pt idx="9">
                  <c:v>17255.004870213601</c:v>
                </c:pt>
                <c:pt idx="10">
                  <c:v>18980.505357234961</c:v>
                </c:pt>
                <c:pt idx="11">
                  <c:v>20706.00584425632</c:v>
                </c:pt>
                <c:pt idx="12">
                  <c:v>22431.50633127768</c:v>
                </c:pt>
                <c:pt idx="13">
                  <c:v>24157.00681829904</c:v>
                </c:pt>
                <c:pt idx="14">
                  <c:v>25882.5073053204</c:v>
                </c:pt>
                <c:pt idx="15">
                  <c:v>27608.007792341759</c:v>
                </c:pt>
                <c:pt idx="16">
                  <c:v>29333.508279363119</c:v>
                </c:pt>
                <c:pt idx="17">
                  <c:v>31059.008766384479</c:v>
                </c:pt>
                <c:pt idx="18">
                  <c:v>32784.509253405842</c:v>
                </c:pt>
                <c:pt idx="19">
                  <c:v>34510.009740427202</c:v>
                </c:pt>
                <c:pt idx="20">
                  <c:v>36235.510227448562</c:v>
                </c:pt>
                <c:pt idx="21">
                  <c:v>37961.010714469921</c:v>
                </c:pt>
                <c:pt idx="22">
                  <c:v>39686.511201491281</c:v>
                </c:pt>
                <c:pt idx="23">
                  <c:v>41412.011688512641</c:v>
                </c:pt>
                <c:pt idx="24">
                  <c:v>43137.512175534001</c:v>
                </c:pt>
                <c:pt idx="25">
                  <c:v>44863.01266255536</c:v>
                </c:pt>
                <c:pt idx="26">
                  <c:v>46588.51314957672</c:v>
                </c:pt>
                <c:pt idx="27">
                  <c:v>48314.01363659808</c:v>
                </c:pt>
                <c:pt idx="28">
                  <c:v>50039.514123619439</c:v>
                </c:pt>
                <c:pt idx="29">
                  <c:v>51765.014610640799</c:v>
                </c:pt>
                <c:pt idx="30">
                  <c:v>53490.515097662159</c:v>
                </c:pt>
                <c:pt idx="31">
                  <c:v>55216.015584683519</c:v>
                </c:pt>
                <c:pt idx="32">
                  <c:v>56941.516071704878</c:v>
                </c:pt>
                <c:pt idx="33">
                  <c:v>58667.016558726238</c:v>
                </c:pt>
                <c:pt idx="34">
                  <c:v>60392.517045747598</c:v>
                </c:pt>
                <c:pt idx="35">
                  <c:v>62118.017532768958</c:v>
                </c:pt>
                <c:pt idx="36">
                  <c:v>63843.518019790317</c:v>
                </c:pt>
                <c:pt idx="37">
                  <c:v>65569.018506811684</c:v>
                </c:pt>
                <c:pt idx="38">
                  <c:v>67294.518993833044</c:v>
                </c:pt>
                <c:pt idx="39">
                  <c:v>69020.019480854404</c:v>
                </c:pt>
                <c:pt idx="40">
                  <c:v>70745.519967875764</c:v>
                </c:pt>
                <c:pt idx="41">
                  <c:v>72471.020454897123</c:v>
                </c:pt>
                <c:pt idx="42">
                  <c:v>74196.520941918483</c:v>
                </c:pt>
                <c:pt idx="43">
                  <c:v>75922.021428939843</c:v>
                </c:pt>
                <c:pt idx="44">
                  <c:v>77647.521915961202</c:v>
                </c:pt>
                <c:pt idx="45">
                  <c:v>79373.022402982562</c:v>
                </c:pt>
                <c:pt idx="46">
                  <c:v>81098.522890003922</c:v>
                </c:pt>
                <c:pt idx="47">
                  <c:v>82824.023377025282</c:v>
                </c:pt>
                <c:pt idx="48">
                  <c:v>84549.523864046641</c:v>
                </c:pt>
                <c:pt idx="49">
                  <c:v>86275.024351068001</c:v>
                </c:pt>
                <c:pt idx="50">
                  <c:v>88000.524838089361</c:v>
                </c:pt>
                <c:pt idx="51">
                  <c:v>89726.025325110721</c:v>
                </c:pt>
                <c:pt idx="52">
                  <c:v>91451.52581213208</c:v>
                </c:pt>
                <c:pt idx="53">
                  <c:v>93177.02629915344</c:v>
                </c:pt>
                <c:pt idx="54">
                  <c:v>94902.5267861748</c:v>
                </c:pt>
                <c:pt idx="55">
                  <c:v>96628.02727319616</c:v>
                </c:pt>
                <c:pt idx="56">
                  <c:v>98353.527760217519</c:v>
                </c:pt>
                <c:pt idx="57">
                  <c:v>100079.02824723888</c:v>
                </c:pt>
                <c:pt idx="58">
                  <c:v>101804.52873426024</c:v>
                </c:pt>
                <c:pt idx="59">
                  <c:v>103530.0292212816</c:v>
                </c:pt>
                <c:pt idx="60">
                  <c:v>105255.52970830296</c:v>
                </c:pt>
                <c:pt idx="61">
                  <c:v>106981.03019532432</c:v>
                </c:pt>
                <c:pt idx="62">
                  <c:v>108706.53068234568</c:v>
                </c:pt>
                <c:pt idx="63">
                  <c:v>110432.03116936704</c:v>
                </c:pt>
                <c:pt idx="64">
                  <c:v>112157.5316563884</c:v>
                </c:pt>
                <c:pt idx="65">
                  <c:v>113883.03214340976</c:v>
                </c:pt>
                <c:pt idx="66">
                  <c:v>115608.53263043112</c:v>
                </c:pt>
                <c:pt idx="67">
                  <c:v>117334.03311745248</c:v>
                </c:pt>
                <c:pt idx="68">
                  <c:v>119059.53360447384</c:v>
                </c:pt>
                <c:pt idx="69">
                  <c:v>120785.0340914952</c:v>
                </c:pt>
                <c:pt idx="70">
                  <c:v>122510.53457851656</c:v>
                </c:pt>
                <c:pt idx="71">
                  <c:v>124236.03506553792</c:v>
                </c:pt>
                <c:pt idx="72">
                  <c:v>125961.53555255927</c:v>
                </c:pt>
                <c:pt idx="73">
                  <c:v>127687.03603958063</c:v>
                </c:pt>
                <c:pt idx="74">
                  <c:v>129412.53652660199</c:v>
                </c:pt>
                <c:pt idx="75">
                  <c:v>131138.03701362337</c:v>
                </c:pt>
                <c:pt idx="76">
                  <c:v>132863.53750064474</c:v>
                </c:pt>
                <c:pt idx="77">
                  <c:v>134589.03798766612</c:v>
                </c:pt>
                <c:pt idx="78">
                  <c:v>136314.53847468749</c:v>
                </c:pt>
                <c:pt idx="79">
                  <c:v>138040.03896170887</c:v>
                </c:pt>
                <c:pt idx="80">
                  <c:v>139765.53944873024</c:v>
                </c:pt>
                <c:pt idx="81">
                  <c:v>141491.03993575161</c:v>
                </c:pt>
                <c:pt idx="82">
                  <c:v>143216.54042277299</c:v>
                </c:pt>
                <c:pt idx="83">
                  <c:v>144942.04090979436</c:v>
                </c:pt>
                <c:pt idx="84">
                  <c:v>146667.54139681574</c:v>
                </c:pt>
                <c:pt idx="85">
                  <c:v>148393.04188383711</c:v>
                </c:pt>
                <c:pt idx="86">
                  <c:v>150118.54237085849</c:v>
                </c:pt>
                <c:pt idx="87">
                  <c:v>151844.04285787986</c:v>
                </c:pt>
                <c:pt idx="88">
                  <c:v>153569.54334490123</c:v>
                </c:pt>
                <c:pt idx="89">
                  <c:v>155295.04383192261</c:v>
                </c:pt>
                <c:pt idx="90">
                  <c:v>157020.54431894398</c:v>
                </c:pt>
                <c:pt idx="91">
                  <c:v>158746.04480596536</c:v>
                </c:pt>
                <c:pt idx="92">
                  <c:v>160471.54529298673</c:v>
                </c:pt>
                <c:pt idx="93">
                  <c:v>162197.04578000811</c:v>
                </c:pt>
                <c:pt idx="94">
                  <c:v>163922.54626702948</c:v>
                </c:pt>
                <c:pt idx="95">
                  <c:v>165648.04675405085</c:v>
                </c:pt>
                <c:pt idx="96">
                  <c:v>167373.54724107223</c:v>
                </c:pt>
                <c:pt idx="97">
                  <c:v>169099.0477280936</c:v>
                </c:pt>
                <c:pt idx="98">
                  <c:v>170824.54821511498</c:v>
                </c:pt>
                <c:pt idx="99">
                  <c:v>172550.04870213635</c:v>
                </c:pt>
                <c:pt idx="100">
                  <c:v>174275.54918915773</c:v>
                </c:pt>
                <c:pt idx="101">
                  <c:v>176001.0496761791</c:v>
                </c:pt>
                <c:pt idx="102">
                  <c:v>177726.55016320047</c:v>
                </c:pt>
                <c:pt idx="103">
                  <c:v>179452.05065022185</c:v>
                </c:pt>
                <c:pt idx="104">
                  <c:v>181177.55113724322</c:v>
                </c:pt>
                <c:pt idx="105">
                  <c:v>182903.0516242646</c:v>
                </c:pt>
                <c:pt idx="106">
                  <c:v>184628.55211128597</c:v>
                </c:pt>
                <c:pt idx="107">
                  <c:v>186354.05259830735</c:v>
                </c:pt>
                <c:pt idx="108">
                  <c:v>188079.55308532872</c:v>
                </c:pt>
                <c:pt idx="109">
                  <c:v>189805.05357235009</c:v>
                </c:pt>
                <c:pt idx="110">
                  <c:v>191530.55405937147</c:v>
                </c:pt>
                <c:pt idx="111">
                  <c:v>193256.05454639284</c:v>
                </c:pt>
                <c:pt idx="112">
                  <c:v>194981.55503341422</c:v>
                </c:pt>
                <c:pt idx="113">
                  <c:v>196707.05552043559</c:v>
                </c:pt>
                <c:pt idx="114">
                  <c:v>198432.55600745697</c:v>
                </c:pt>
                <c:pt idx="115">
                  <c:v>200158.05649447834</c:v>
                </c:pt>
                <c:pt idx="116">
                  <c:v>201883.55698149971</c:v>
                </c:pt>
                <c:pt idx="117">
                  <c:v>203609.05746852109</c:v>
                </c:pt>
                <c:pt idx="118">
                  <c:v>205334.55795554246</c:v>
                </c:pt>
                <c:pt idx="119">
                  <c:v>207060.05844256384</c:v>
                </c:pt>
                <c:pt idx="120">
                  <c:v>208785.55892958521</c:v>
                </c:pt>
                <c:pt idx="121">
                  <c:v>210511.05941660659</c:v>
                </c:pt>
                <c:pt idx="122">
                  <c:v>212236.55990362796</c:v>
                </c:pt>
                <c:pt idx="123">
                  <c:v>213962.06039064933</c:v>
                </c:pt>
                <c:pt idx="124">
                  <c:v>215687.56087767071</c:v>
                </c:pt>
                <c:pt idx="125">
                  <c:v>217413.06136469208</c:v>
                </c:pt>
                <c:pt idx="126">
                  <c:v>219138.56185171346</c:v>
                </c:pt>
                <c:pt idx="127">
                  <c:v>220864.06233873483</c:v>
                </c:pt>
                <c:pt idx="128">
                  <c:v>222589.56282575621</c:v>
                </c:pt>
                <c:pt idx="129">
                  <c:v>224315.06331277758</c:v>
                </c:pt>
                <c:pt idx="130">
                  <c:v>226040.56379979895</c:v>
                </c:pt>
                <c:pt idx="131">
                  <c:v>227766.06428682033</c:v>
                </c:pt>
                <c:pt idx="132">
                  <c:v>229491.5647738417</c:v>
                </c:pt>
                <c:pt idx="133">
                  <c:v>231217.06526086308</c:v>
                </c:pt>
                <c:pt idx="134">
                  <c:v>232942.56574788445</c:v>
                </c:pt>
                <c:pt idx="135">
                  <c:v>234668.06623490583</c:v>
                </c:pt>
                <c:pt idx="136">
                  <c:v>236393.5667219272</c:v>
                </c:pt>
                <c:pt idx="137">
                  <c:v>238119.06720894857</c:v>
                </c:pt>
                <c:pt idx="138">
                  <c:v>239844.56769596995</c:v>
                </c:pt>
                <c:pt idx="139">
                  <c:v>241570.06818299132</c:v>
                </c:pt>
                <c:pt idx="140">
                  <c:v>243295.5686700127</c:v>
                </c:pt>
                <c:pt idx="141">
                  <c:v>245021.06915703407</c:v>
                </c:pt>
                <c:pt idx="142">
                  <c:v>246746.56964405545</c:v>
                </c:pt>
                <c:pt idx="143">
                  <c:v>248472.07013107682</c:v>
                </c:pt>
                <c:pt idx="144">
                  <c:v>250197.57061809819</c:v>
                </c:pt>
                <c:pt idx="145">
                  <c:v>251923.07110511957</c:v>
                </c:pt>
                <c:pt idx="146">
                  <c:v>253648.57159214094</c:v>
                </c:pt>
                <c:pt idx="147">
                  <c:v>255374.07207916232</c:v>
                </c:pt>
                <c:pt idx="148">
                  <c:v>257099.57256618369</c:v>
                </c:pt>
                <c:pt idx="149">
                  <c:v>258825.07305320507</c:v>
                </c:pt>
                <c:pt idx="150">
                  <c:v>260550.57354022644</c:v>
                </c:pt>
                <c:pt idx="151">
                  <c:v>262276.07402724779</c:v>
                </c:pt>
                <c:pt idx="152">
                  <c:v>264001.57451426913</c:v>
                </c:pt>
                <c:pt idx="153">
                  <c:v>265727.07500129048</c:v>
                </c:pt>
                <c:pt idx="154">
                  <c:v>267452.57548831182</c:v>
                </c:pt>
                <c:pt idx="155">
                  <c:v>269178.07597533317</c:v>
                </c:pt>
                <c:pt idx="156">
                  <c:v>270903.57646235451</c:v>
                </c:pt>
                <c:pt idx="157">
                  <c:v>272629.07694937586</c:v>
                </c:pt>
                <c:pt idx="158">
                  <c:v>274354.5774363972</c:v>
                </c:pt>
                <c:pt idx="159">
                  <c:v>276080.07792341855</c:v>
                </c:pt>
                <c:pt idx="160">
                  <c:v>277805.57841043989</c:v>
                </c:pt>
                <c:pt idx="161">
                  <c:v>279531.07889746124</c:v>
                </c:pt>
                <c:pt idx="162">
                  <c:v>281256.57938448258</c:v>
                </c:pt>
                <c:pt idx="163">
                  <c:v>282982.07987150393</c:v>
                </c:pt>
                <c:pt idx="164">
                  <c:v>284707.58035852527</c:v>
                </c:pt>
                <c:pt idx="165">
                  <c:v>286433.08084554662</c:v>
                </c:pt>
                <c:pt idx="166">
                  <c:v>288158.58133256796</c:v>
                </c:pt>
                <c:pt idx="167">
                  <c:v>289884.08181958931</c:v>
                </c:pt>
                <c:pt idx="168">
                  <c:v>291609.58230661065</c:v>
                </c:pt>
                <c:pt idx="169">
                  <c:v>293335.082793632</c:v>
                </c:pt>
                <c:pt idx="170">
                  <c:v>295060.58328065334</c:v>
                </c:pt>
                <c:pt idx="171">
                  <c:v>296786.08376767469</c:v>
                </c:pt>
                <c:pt idx="172">
                  <c:v>298511.58425469603</c:v>
                </c:pt>
                <c:pt idx="173">
                  <c:v>300237.08474171738</c:v>
                </c:pt>
                <c:pt idx="174">
                  <c:v>301962.58522873872</c:v>
                </c:pt>
                <c:pt idx="175">
                  <c:v>303688.08571576007</c:v>
                </c:pt>
                <c:pt idx="176">
                  <c:v>305413.58620278141</c:v>
                </c:pt>
                <c:pt idx="177">
                  <c:v>307139.08668980276</c:v>
                </c:pt>
                <c:pt idx="178">
                  <c:v>308864.5871768241</c:v>
                </c:pt>
                <c:pt idx="179">
                  <c:v>310590.08766384545</c:v>
                </c:pt>
                <c:pt idx="180">
                  <c:v>312315.5881508668</c:v>
                </c:pt>
                <c:pt idx="181">
                  <c:v>314041.08863788814</c:v>
                </c:pt>
                <c:pt idx="182">
                  <c:v>315766.58912490949</c:v>
                </c:pt>
                <c:pt idx="183">
                  <c:v>317492.08961193083</c:v>
                </c:pt>
                <c:pt idx="184">
                  <c:v>319217.59009895218</c:v>
                </c:pt>
                <c:pt idx="185">
                  <c:v>320943.09058597352</c:v>
                </c:pt>
                <c:pt idx="186">
                  <c:v>322668.59107299487</c:v>
                </c:pt>
                <c:pt idx="187">
                  <c:v>324394.09156001621</c:v>
                </c:pt>
                <c:pt idx="188">
                  <c:v>326119.59204703756</c:v>
                </c:pt>
                <c:pt idx="189">
                  <c:v>327845.0925340589</c:v>
                </c:pt>
                <c:pt idx="190">
                  <c:v>329570.59302108025</c:v>
                </c:pt>
                <c:pt idx="191">
                  <c:v>331296.09350810159</c:v>
                </c:pt>
                <c:pt idx="192">
                  <c:v>333021.59399512294</c:v>
                </c:pt>
                <c:pt idx="193">
                  <c:v>334747.09448214428</c:v>
                </c:pt>
                <c:pt idx="194">
                  <c:v>336472.59496916563</c:v>
                </c:pt>
                <c:pt idx="195">
                  <c:v>338198.09545618697</c:v>
                </c:pt>
                <c:pt idx="196">
                  <c:v>339923.59594320832</c:v>
                </c:pt>
                <c:pt idx="197">
                  <c:v>341649.09643022966</c:v>
                </c:pt>
                <c:pt idx="198">
                  <c:v>343374.59691725101</c:v>
                </c:pt>
                <c:pt idx="199">
                  <c:v>345100.09740427235</c:v>
                </c:pt>
                <c:pt idx="200">
                  <c:v>346825.5978912937</c:v>
                </c:pt>
                <c:pt idx="201">
                  <c:v>348551.09837831504</c:v>
                </c:pt>
                <c:pt idx="202">
                  <c:v>350276.59886533639</c:v>
                </c:pt>
                <c:pt idx="203">
                  <c:v>352002.09935235773</c:v>
                </c:pt>
                <c:pt idx="204">
                  <c:v>353727.59983937908</c:v>
                </c:pt>
                <c:pt idx="205">
                  <c:v>355453.10032640042</c:v>
                </c:pt>
                <c:pt idx="206">
                  <c:v>357178.60081342177</c:v>
                </c:pt>
                <c:pt idx="207">
                  <c:v>358904.10130044312</c:v>
                </c:pt>
                <c:pt idx="208">
                  <c:v>360629.60178746446</c:v>
                </c:pt>
                <c:pt idx="209">
                  <c:v>362355.10227448581</c:v>
                </c:pt>
                <c:pt idx="210">
                  <c:v>364080.60276150715</c:v>
                </c:pt>
                <c:pt idx="211">
                  <c:v>365806.1032485285</c:v>
                </c:pt>
                <c:pt idx="212">
                  <c:v>367531.60373554984</c:v>
                </c:pt>
                <c:pt idx="213">
                  <c:v>369257.10422257119</c:v>
                </c:pt>
                <c:pt idx="214">
                  <c:v>370982.60470959253</c:v>
                </c:pt>
                <c:pt idx="215">
                  <c:v>372708.10519661388</c:v>
                </c:pt>
                <c:pt idx="216">
                  <c:v>374433.60568363522</c:v>
                </c:pt>
                <c:pt idx="217">
                  <c:v>376159.10617065657</c:v>
                </c:pt>
                <c:pt idx="218">
                  <c:v>377884.60665767791</c:v>
                </c:pt>
                <c:pt idx="219">
                  <c:v>379610.10714469926</c:v>
                </c:pt>
                <c:pt idx="220">
                  <c:v>381335.6076317206</c:v>
                </c:pt>
                <c:pt idx="221">
                  <c:v>383061.10811874195</c:v>
                </c:pt>
                <c:pt idx="222">
                  <c:v>384786.60860576329</c:v>
                </c:pt>
                <c:pt idx="223">
                  <c:v>386512.10909278464</c:v>
                </c:pt>
                <c:pt idx="224">
                  <c:v>388237.60957980598</c:v>
                </c:pt>
                <c:pt idx="225">
                  <c:v>389963.11006682733</c:v>
                </c:pt>
                <c:pt idx="226">
                  <c:v>391688.61055384867</c:v>
                </c:pt>
                <c:pt idx="227">
                  <c:v>393414.11104087002</c:v>
                </c:pt>
                <c:pt idx="228">
                  <c:v>395139.61152789136</c:v>
                </c:pt>
                <c:pt idx="229">
                  <c:v>396865.11201491271</c:v>
                </c:pt>
                <c:pt idx="230">
                  <c:v>398590.61250193405</c:v>
                </c:pt>
                <c:pt idx="231">
                  <c:v>400316.1129889554</c:v>
                </c:pt>
                <c:pt idx="232">
                  <c:v>402041.61347597674</c:v>
                </c:pt>
                <c:pt idx="233">
                  <c:v>403767.11396299809</c:v>
                </c:pt>
                <c:pt idx="234">
                  <c:v>405492.61445001944</c:v>
                </c:pt>
                <c:pt idx="235">
                  <c:v>407218.11493704078</c:v>
                </c:pt>
                <c:pt idx="236">
                  <c:v>408943.61542406213</c:v>
                </c:pt>
                <c:pt idx="237">
                  <c:v>410669.11591108347</c:v>
                </c:pt>
                <c:pt idx="238">
                  <c:v>412394.61639810482</c:v>
                </c:pt>
                <c:pt idx="239">
                  <c:v>414120.11688512616</c:v>
                </c:pt>
                <c:pt idx="240">
                  <c:v>415845.61737214751</c:v>
                </c:pt>
                <c:pt idx="241">
                  <c:v>417571.11785916885</c:v>
                </c:pt>
                <c:pt idx="242">
                  <c:v>419296.6183461902</c:v>
                </c:pt>
                <c:pt idx="243">
                  <c:v>421022.11883321154</c:v>
                </c:pt>
                <c:pt idx="244">
                  <c:v>422747.61932023289</c:v>
                </c:pt>
                <c:pt idx="245">
                  <c:v>424473.11980725423</c:v>
                </c:pt>
                <c:pt idx="246">
                  <c:v>426198.62029427558</c:v>
                </c:pt>
                <c:pt idx="247">
                  <c:v>427924.12078129692</c:v>
                </c:pt>
                <c:pt idx="248">
                  <c:v>429649.62126831827</c:v>
                </c:pt>
                <c:pt idx="249">
                  <c:v>431375.12175533961</c:v>
                </c:pt>
                <c:pt idx="250">
                  <c:v>433100.62224236096</c:v>
                </c:pt>
                <c:pt idx="251">
                  <c:v>434826.1227293823</c:v>
                </c:pt>
                <c:pt idx="252">
                  <c:v>436551.62321640365</c:v>
                </c:pt>
                <c:pt idx="253">
                  <c:v>438277.12370342499</c:v>
                </c:pt>
                <c:pt idx="254">
                  <c:v>440002.62419044634</c:v>
                </c:pt>
                <c:pt idx="255">
                  <c:v>441728.12467746768</c:v>
                </c:pt>
                <c:pt idx="256">
                  <c:v>443453.62516448903</c:v>
                </c:pt>
                <c:pt idx="257">
                  <c:v>445179.12565151037</c:v>
                </c:pt>
                <c:pt idx="258">
                  <c:v>446904.62613853172</c:v>
                </c:pt>
                <c:pt idx="259">
                  <c:v>448630.12662555306</c:v>
                </c:pt>
                <c:pt idx="260">
                  <c:v>450355.62711257441</c:v>
                </c:pt>
                <c:pt idx="261">
                  <c:v>452081.12759959575</c:v>
                </c:pt>
                <c:pt idx="262">
                  <c:v>453806.6280866171</c:v>
                </c:pt>
                <c:pt idx="263">
                  <c:v>455532.12857363845</c:v>
                </c:pt>
                <c:pt idx="264">
                  <c:v>457257.62906065979</c:v>
                </c:pt>
                <c:pt idx="265">
                  <c:v>458983.12954768114</c:v>
                </c:pt>
                <c:pt idx="266">
                  <c:v>460708.63003470248</c:v>
                </c:pt>
                <c:pt idx="267">
                  <c:v>462434.13052172383</c:v>
                </c:pt>
                <c:pt idx="268">
                  <c:v>464159.63100874517</c:v>
                </c:pt>
                <c:pt idx="269">
                  <c:v>465885.13149576652</c:v>
                </c:pt>
                <c:pt idx="270">
                  <c:v>467610.63198278786</c:v>
                </c:pt>
                <c:pt idx="271">
                  <c:v>469336.13246980921</c:v>
                </c:pt>
                <c:pt idx="272">
                  <c:v>471061.63295683055</c:v>
                </c:pt>
                <c:pt idx="273">
                  <c:v>472787.1334438519</c:v>
                </c:pt>
                <c:pt idx="274">
                  <c:v>474512.63393087324</c:v>
                </c:pt>
                <c:pt idx="275">
                  <c:v>476238.13441789459</c:v>
                </c:pt>
                <c:pt idx="276">
                  <c:v>477963.63490491593</c:v>
                </c:pt>
                <c:pt idx="277">
                  <c:v>479689.13539193728</c:v>
                </c:pt>
                <c:pt idx="278">
                  <c:v>481414.63587895862</c:v>
                </c:pt>
                <c:pt idx="279">
                  <c:v>483140.13636597997</c:v>
                </c:pt>
                <c:pt idx="280">
                  <c:v>484865.63685300131</c:v>
                </c:pt>
                <c:pt idx="281">
                  <c:v>486591.13734002266</c:v>
                </c:pt>
                <c:pt idx="282">
                  <c:v>488316.637827044</c:v>
                </c:pt>
                <c:pt idx="283">
                  <c:v>490042.13831406535</c:v>
                </c:pt>
                <c:pt idx="284">
                  <c:v>491767.63880108669</c:v>
                </c:pt>
                <c:pt idx="285">
                  <c:v>493493.13928810804</c:v>
                </c:pt>
                <c:pt idx="286">
                  <c:v>495218.63977512938</c:v>
                </c:pt>
                <c:pt idx="287">
                  <c:v>496944.14026215073</c:v>
                </c:pt>
                <c:pt idx="288">
                  <c:v>498669.64074917207</c:v>
                </c:pt>
                <c:pt idx="289">
                  <c:v>500395.14123619342</c:v>
                </c:pt>
                <c:pt idx="290">
                  <c:v>502120.64172321477</c:v>
                </c:pt>
                <c:pt idx="291">
                  <c:v>503846.14221023611</c:v>
                </c:pt>
                <c:pt idx="292">
                  <c:v>505571.64269725746</c:v>
                </c:pt>
                <c:pt idx="293">
                  <c:v>507297.1431842788</c:v>
                </c:pt>
                <c:pt idx="294">
                  <c:v>509022.64367130015</c:v>
                </c:pt>
                <c:pt idx="295">
                  <c:v>510748.14415832149</c:v>
                </c:pt>
                <c:pt idx="296">
                  <c:v>512473.64464534284</c:v>
                </c:pt>
                <c:pt idx="297">
                  <c:v>514199.14513236418</c:v>
                </c:pt>
                <c:pt idx="298">
                  <c:v>515924.64561938553</c:v>
                </c:pt>
                <c:pt idx="299">
                  <c:v>517650.14610640687</c:v>
                </c:pt>
                <c:pt idx="300">
                  <c:v>519375.64659342822</c:v>
                </c:pt>
                <c:pt idx="301">
                  <c:v>521101.14708044956</c:v>
                </c:pt>
                <c:pt idx="302">
                  <c:v>522826.64756747091</c:v>
                </c:pt>
                <c:pt idx="303">
                  <c:v>524552.14805449231</c:v>
                </c:pt>
                <c:pt idx="304">
                  <c:v>526277.64854151371</c:v>
                </c:pt>
                <c:pt idx="305">
                  <c:v>528003.14902853512</c:v>
                </c:pt>
                <c:pt idx="306">
                  <c:v>529728.64951555652</c:v>
                </c:pt>
                <c:pt idx="307">
                  <c:v>531454.15000257792</c:v>
                </c:pt>
                <c:pt idx="308">
                  <c:v>533179.65048959933</c:v>
                </c:pt>
                <c:pt idx="309">
                  <c:v>534905.15097662073</c:v>
                </c:pt>
                <c:pt idx="310">
                  <c:v>536630.65146364213</c:v>
                </c:pt>
                <c:pt idx="311">
                  <c:v>538356.15195066354</c:v>
                </c:pt>
                <c:pt idx="312">
                  <c:v>540081.65243768494</c:v>
                </c:pt>
                <c:pt idx="313">
                  <c:v>541807.15292470634</c:v>
                </c:pt>
                <c:pt idx="314">
                  <c:v>543532.65341172775</c:v>
                </c:pt>
                <c:pt idx="315">
                  <c:v>545258.15389874915</c:v>
                </c:pt>
                <c:pt idx="316">
                  <c:v>546983.65438577055</c:v>
                </c:pt>
                <c:pt idx="317">
                  <c:v>548709.15487279196</c:v>
                </c:pt>
                <c:pt idx="318">
                  <c:v>550434.65535981336</c:v>
                </c:pt>
                <c:pt idx="319">
                  <c:v>552160.15584683476</c:v>
                </c:pt>
                <c:pt idx="320">
                  <c:v>553885.65633385617</c:v>
                </c:pt>
                <c:pt idx="321">
                  <c:v>555611.15682087757</c:v>
                </c:pt>
                <c:pt idx="322">
                  <c:v>557336.65730789897</c:v>
                </c:pt>
                <c:pt idx="323">
                  <c:v>559062.15779492038</c:v>
                </c:pt>
                <c:pt idx="324">
                  <c:v>560787.65828194178</c:v>
                </c:pt>
                <c:pt idx="325">
                  <c:v>562513.15876896319</c:v>
                </c:pt>
                <c:pt idx="326">
                  <c:v>564238.65925598459</c:v>
                </c:pt>
                <c:pt idx="327">
                  <c:v>565964.15974300599</c:v>
                </c:pt>
                <c:pt idx="328">
                  <c:v>567689.6602300274</c:v>
                </c:pt>
                <c:pt idx="329">
                  <c:v>569415.1607170488</c:v>
                </c:pt>
                <c:pt idx="330">
                  <c:v>571140.6612040702</c:v>
                </c:pt>
                <c:pt idx="331">
                  <c:v>572866.16169109161</c:v>
                </c:pt>
                <c:pt idx="332">
                  <c:v>574591.66217811301</c:v>
                </c:pt>
                <c:pt idx="333">
                  <c:v>576317.16266513441</c:v>
                </c:pt>
                <c:pt idx="334">
                  <c:v>578042.66315215582</c:v>
                </c:pt>
                <c:pt idx="335">
                  <c:v>579768.16363917722</c:v>
                </c:pt>
                <c:pt idx="336">
                  <c:v>581493.66412619862</c:v>
                </c:pt>
                <c:pt idx="337">
                  <c:v>583219.16461322003</c:v>
                </c:pt>
                <c:pt idx="338">
                  <c:v>584944.66510024143</c:v>
                </c:pt>
                <c:pt idx="339">
                  <c:v>586670.16558726283</c:v>
                </c:pt>
                <c:pt idx="340">
                  <c:v>588395.66607428424</c:v>
                </c:pt>
                <c:pt idx="341">
                  <c:v>590121.16656130564</c:v>
                </c:pt>
                <c:pt idx="342">
                  <c:v>591846.66704832704</c:v>
                </c:pt>
                <c:pt idx="343">
                  <c:v>593572.16753534845</c:v>
                </c:pt>
                <c:pt idx="344">
                  <c:v>595297.66802236985</c:v>
                </c:pt>
                <c:pt idx="345">
                  <c:v>597023.16850939125</c:v>
                </c:pt>
                <c:pt idx="346">
                  <c:v>598748.66899641266</c:v>
                </c:pt>
                <c:pt idx="347">
                  <c:v>600474.16948343406</c:v>
                </c:pt>
                <c:pt idx="348">
                  <c:v>602199.66997045546</c:v>
                </c:pt>
                <c:pt idx="349">
                  <c:v>603925.17045747687</c:v>
                </c:pt>
                <c:pt idx="350">
                  <c:v>605650.67094449827</c:v>
                </c:pt>
                <c:pt idx="351">
                  <c:v>607376.17143151967</c:v>
                </c:pt>
                <c:pt idx="352">
                  <c:v>609101.67191854108</c:v>
                </c:pt>
                <c:pt idx="353">
                  <c:v>610827.17240556248</c:v>
                </c:pt>
                <c:pt idx="354">
                  <c:v>612552.67289258388</c:v>
                </c:pt>
                <c:pt idx="355">
                  <c:v>614278.17337960529</c:v>
                </c:pt>
                <c:pt idx="356">
                  <c:v>616003.67386662669</c:v>
                </c:pt>
                <c:pt idx="357">
                  <c:v>617729.17435364809</c:v>
                </c:pt>
                <c:pt idx="358">
                  <c:v>619454.6748406695</c:v>
                </c:pt>
                <c:pt idx="359">
                  <c:v>621180.1753276909</c:v>
                </c:pt>
                <c:pt idx="360">
                  <c:v>622905.6758147123</c:v>
                </c:pt>
                <c:pt idx="361">
                  <c:v>624631.17630173371</c:v>
                </c:pt>
                <c:pt idx="362">
                  <c:v>626356.67678875511</c:v>
                </c:pt>
                <c:pt idx="363">
                  <c:v>628082.17727577651</c:v>
                </c:pt>
                <c:pt idx="364">
                  <c:v>629807.67776279792</c:v>
                </c:pt>
                <c:pt idx="365">
                  <c:v>631533.17824981932</c:v>
                </c:pt>
                <c:pt idx="366">
                  <c:v>633258.67873684072</c:v>
                </c:pt>
                <c:pt idx="367">
                  <c:v>634984.17922386213</c:v>
                </c:pt>
                <c:pt idx="368">
                  <c:v>636709.67971088353</c:v>
                </c:pt>
                <c:pt idx="369">
                  <c:v>638435.18019790493</c:v>
                </c:pt>
                <c:pt idx="370">
                  <c:v>640160.68068492634</c:v>
                </c:pt>
                <c:pt idx="371">
                  <c:v>641886.18117194774</c:v>
                </c:pt>
                <c:pt idx="372">
                  <c:v>643611.68165896914</c:v>
                </c:pt>
                <c:pt idx="373">
                  <c:v>645337.18214599055</c:v>
                </c:pt>
                <c:pt idx="374">
                  <c:v>647062.68263301195</c:v>
                </c:pt>
                <c:pt idx="375">
                  <c:v>648788.18312003335</c:v>
                </c:pt>
                <c:pt idx="376">
                  <c:v>650513.68360705476</c:v>
                </c:pt>
                <c:pt idx="377">
                  <c:v>652239.18409407616</c:v>
                </c:pt>
                <c:pt idx="378">
                  <c:v>653964.68458109756</c:v>
                </c:pt>
                <c:pt idx="379">
                  <c:v>655690.18506811897</c:v>
                </c:pt>
                <c:pt idx="380">
                  <c:v>657415.68555514037</c:v>
                </c:pt>
                <c:pt idx="381">
                  <c:v>659141.18604216177</c:v>
                </c:pt>
                <c:pt idx="382">
                  <c:v>660866.68652918318</c:v>
                </c:pt>
                <c:pt idx="383">
                  <c:v>662592.18701620458</c:v>
                </c:pt>
                <c:pt idx="384">
                  <c:v>664317.68750322598</c:v>
                </c:pt>
                <c:pt idx="385">
                  <c:v>666043.18799024739</c:v>
                </c:pt>
                <c:pt idx="386">
                  <c:v>667768.68847726879</c:v>
                </c:pt>
                <c:pt idx="387">
                  <c:v>669494.1889642902</c:v>
                </c:pt>
                <c:pt idx="388">
                  <c:v>671219.6894513116</c:v>
                </c:pt>
                <c:pt idx="389">
                  <c:v>672945.189938333</c:v>
                </c:pt>
                <c:pt idx="390">
                  <c:v>674670.69042535441</c:v>
                </c:pt>
                <c:pt idx="391">
                  <c:v>676396.19091237581</c:v>
                </c:pt>
                <c:pt idx="392">
                  <c:v>678121.69139939721</c:v>
                </c:pt>
                <c:pt idx="393">
                  <c:v>679847.19188641862</c:v>
                </c:pt>
                <c:pt idx="394">
                  <c:v>681572.69237344002</c:v>
                </c:pt>
                <c:pt idx="395">
                  <c:v>683298.19286046142</c:v>
                </c:pt>
                <c:pt idx="396">
                  <c:v>685023.69334748283</c:v>
                </c:pt>
                <c:pt idx="397">
                  <c:v>686749.19383450423</c:v>
                </c:pt>
                <c:pt idx="398">
                  <c:v>688474.69432152563</c:v>
                </c:pt>
                <c:pt idx="399">
                  <c:v>690200.19480854704</c:v>
                </c:pt>
                <c:pt idx="400">
                  <c:v>691925.69529556844</c:v>
                </c:pt>
                <c:pt idx="401">
                  <c:v>693651.19578258984</c:v>
                </c:pt>
                <c:pt idx="402">
                  <c:v>695376.69626961125</c:v>
                </c:pt>
                <c:pt idx="403">
                  <c:v>697102.19675663265</c:v>
                </c:pt>
                <c:pt idx="404">
                  <c:v>698827.69724365405</c:v>
                </c:pt>
                <c:pt idx="405">
                  <c:v>700553.19773067546</c:v>
                </c:pt>
                <c:pt idx="406">
                  <c:v>702278.69821769686</c:v>
                </c:pt>
                <c:pt idx="407">
                  <c:v>704004.19870471826</c:v>
                </c:pt>
                <c:pt idx="408">
                  <c:v>705729.69919173967</c:v>
                </c:pt>
                <c:pt idx="409">
                  <c:v>707455.19967876107</c:v>
                </c:pt>
                <c:pt idx="410">
                  <c:v>709180.70016578247</c:v>
                </c:pt>
                <c:pt idx="411">
                  <c:v>710906.20065280388</c:v>
                </c:pt>
                <c:pt idx="412">
                  <c:v>712631.70113982528</c:v>
                </c:pt>
                <c:pt idx="413">
                  <c:v>714357.20162684668</c:v>
                </c:pt>
                <c:pt idx="414">
                  <c:v>716082.70211386809</c:v>
                </c:pt>
                <c:pt idx="415">
                  <c:v>717808.20260088949</c:v>
                </c:pt>
                <c:pt idx="416">
                  <c:v>719533.70308791089</c:v>
                </c:pt>
                <c:pt idx="417">
                  <c:v>721259.2035749323</c:v>
                </c:pt>
                <c:pt idx="418">
                  <c:v>722984.7040619537</c:v>
                </c:pt>
                <c:pt idx="419">
                  <c:v>724710.2045489751</c:v>
                </c:pt>
                <c:pt idx="420">
                  <c:v>726435.70503599651</c:v>
                </c:pt>
                <c:pt idx="421">
                  <c:v>728161.20552301791</c:v>
                </c:pt>
                <c:pt idx="422">
                  <c:v>729886.70601003931</c:v>
                </c:pt>
                <c:pt idx="423">
                  <c:v>731612.20649706072</c:v>
                </c:pt>
                <c:pt idx="424">
                  <c:v>733337.70698408212</c:v>
                </c:pt>
                <c:pt idx="425">
                  <c:v>735063.20747110352</c:v>
                </c:pt>
                <c:pt idx="426">
                  <c:v>736788.70795812493</c:v>
                </c:pt>
                <c:pt idx="427">
                  <c:v>738514.20844514633</c:v>
                </c:pt>
                <c:pt idx="428">
                  <c:v>740239.70893216773</c:v>
                </c:pt>
                <c:pt idx="429">
                  <c:v>741965.20941918914</c:v>
                </c:pt>
                <c:pt idx="430">
                  <c:v>743690.70990621054</c:v>
                </c:pt>
                <c:pt idx="431">
                  <c:v>745416.21039323194</c:v>
                </c:pt>
                <c:pt idx="432">
                  <c:v>747141.71088025335</c:v>
                </c:pt>
                <c:pt idx="433">
                  <c:v>748867.21136727475</c:v>
                </c:pt>
                <c:pt idx="434">
                  <c:v>750592.71185429615</c:v>
                </c:pt>
                <c:pt idx="435">
                  <c:v>752318.21234131756</c:v>
                </c:pt>
                <c:pt idx="436">
                  <c:v>754043.71282833896</c:v>
                </c:pt>
                <c:pt idx="437">
                  <c:v>755769.21331536036</c:v>
                </c:pt>
                <c:pt idx="438">
                  <c:v>757494.71380238177</c:v>
                </c:pt>
                <c:pt idx="439">
                  <c:v>759220.21428940317</c:v>
                </c:pt>
                <c:pt idx="440">
                  <c:v>760945.71477642457</c:v>
                </c:pt>
                <c:pt idx="441">
                  <c:v>762671.21526344598</c:v>
                </c:pt>
                <c:pt idx="442">
                  <c:v>764396.71575046738</c:v>
                </c:pt>
                <c:pt idx="443">
                  <c:v>766122.21623748878</c:v>
                </c:pt>
                <c:pt idx="444">
                  <c:v>767847.71672451019</c:v>
                </c:pt>
                <c:pt idx="445">
                  <c:v>769573.21721153159</c:v>
                </c:pt>
                <c:pt idx="446">
                  <c:v>771298.71769855299</c:v>
                </c:pt>
                <c:pt idx="447">
                  <c:v>773024.2181855744</c:v>
                </c:pt>
                <c:pt idx="448">
                  <c:v>774749.7186725958</c:v>
                </c:pt>
                <c:pt idx="449">
                  <c:v>776475.21915961721</c:v>
                </c:pt>
                <c:pt idx="450">
                  <c:v>778200.71964663861</c:v>
                </c:pt>
                <c:pt idx="451">
                  <c:v>779926.22013366001</c:v>
                </c:pt>
                <c:pt idx="452">
                  <c:v>781651.72062068142</c:v>
                </c:pt>
                <c:pt idx="453">
                  <c:v>783377.22110770282</c:v>
                </c:pt>
                <c:pt idx="454">
                  <c:v>785102.72159472422</c:v>
                </c:pt>
                <c:pt idx="455">
                  <c:v>786828.22208174563</c:v>
                </c:pt>
                <c:pt idx="456">
                  <c:v>788553.72256876703</c:v>
                </c:pt>
                <c:pt idx="457">
                  <c:v>790279.22305578843</c:v>
                </c:pt>
                <c:pt idx="458">
                  <c:v>792004.72354280984</c:v>
                </c:pt>
                <c:pt idx="459">
                  <c:v>793730.22402983124</c:v>
                </c:pt>
                <c:pt idx="460">
                  <c:v>795455.72451685264</c:v>
                </c:pt>
                <c:pt idx="461">
                  <c:v>797181.22500387405</c:v>
                </c:pt>
                <c:pt idx="462">
                  <c:v>798906.72549089545</c:v>
                </c:pt>
                <c:pt idx="463">
                  <c:v>800632.22597791685</c:v>
                </c:pt>
                <c:pt idx="464">
                  <c:v>802357.72646493826</c:v>
                </c:pt>
                <c:pt idx="465">
                  <c:v>804083.22695195966</c:v>
                </c:pt>
                <c:pt idx="466">
                  <c:v>805808.72743898106</c:v>
                </c:pt>
                <c:pt idx="467">
                  <c:v>807534.22792600247</c:v>
                </c:pt>
                <c:pt idx="468">
                  <c:v>809259.72841302387</c:v>
                </c:pt>
                <c:pt idx="469">
                  <c:v>810985.22890004527</c:v>
                </c:pt>
                <c:pt idx="470">
                  <c:v>812710.72938706668</c:v>
                </c:pt>
                <c:pt idx="471">
                  <c:v>814436.22987408808</c:v>
                </c:pt>
                <c:pt idx="472">
                  <c:v>816161.73036110948</c:v>
                </c:pt>
                <c:pt idx="473">
                  <c:v>817887.23084813089</c:v>
                </c:pt>
                <c:pt idx="474">
                  <c:v>819612.73133515229</c:v>
                </c:pt>
                <c:pt idx="475">
                  <c:v>821338.23182217369</c:v>
                </c:pt>
                <c:pt idx="476">
                  <c:v>823063.7323091951</c:v>
                </c:pt>
                <c:pt idx="477">
                  <c:v>824789.2327962165</c:v>
                </c:pt>
                <c:pt idx="478">
                  <c:v>826514.7332832379</c:v>
                </c:pt>
                <c:pt idx="479">
                  <c:v>828240.23377025931</c:v>
                </c:pt>
                <c:pt idx="480">
                  <c:v>829965.73425728071</c:v>
                </c:pt>
                <c:pt idx="481">
                  <c:v>831691.23474430211</c:v>
                </c:pt>
                <c:pt idx="482">
                  <c:v>833416.73523132352</c:v>
                </c:pt>
                <c:pt idx="483">
                  <c:v>835142.23571834492</c:v>
                </c:pt>
                <c:pt idx="484">
                  <c:v>836867.73620536632</c:v>
                </c:pt>
                <c:pt idx="485">
                  <c:v>838593.23669238773</c:v>
                </c:pt>
                <c:pt idx="486">
                  <c:v>840318.73717940913</c:v>
                </c:pt>
                <c:pt idx="487">
                  <c:v>842044.23766643053</c:v>
                </c:pt>
                <c:pt idx="488">
                  <c:v>843769.73815345194</c:v>
                </c:pt>
                <c:pt idx="489">
                  <c:v>845495.23864047334</c:v>
                </c:pt>
                <c:pt idx="490">
                  <c:v>847220.73912749474</c:v>
                </c:pt>
                <c:pt idx="491">
                  <c:v>848946.23961451615</c:v>
                </c:pt>
                <c:pt idx="492">
                  <c:v>850671.74010153755</c:v>
                </c:pt>
                <c:pt idx="493">
                  <c:v>852397.24058855895</c:v>
                </c:pt>
                <c:pt idx="494">
                  <c:v>854122.74107558036</c:v>
                </c:pt>
                <c:pt idx="495">
                  <c:v>855848.24156260176</c:v>
                </c:pt>
                <c:pt idx="496">
                  <c:v>857573.74204962316</c:v>
                </c:pt>
                <c:pt idx="497">
                  <c:v>859299.24253664457</c:v>
                </c:pt>
                <c:pt idx="498">
                  <c:v>861024.74302366597</c:v>
                </c:pt>
                <c:pt idx="499">
                  <c:v>862750.24351068737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9C-4923-B79B-077E37728E6A}"/>
            </c:ext>
          </c:extLst>
        </c:ser>
        <c:ser>
          <c:idx val="1"/>
          <c:order val="1"/>
          <c:tx>
            <c:strRef>
              <c:f>Calculator!$K$4</c:f>
              <c:strCache>
                <c:ptCount val="1"/>
                <c:pt idx="0">
                  <c:v>Scenario 2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Calculator!$F$18:$F$517</c:f>
              <c:numCache>
                <c:formatCode>0.00</c:formatCode>
                <c:ptCount val="500"/>
                <c:pt idx="0">
                  <c:v>62.11780821917808</c:v>
                </c:pt>
                <c:pt idx="1">
                  <c:v>62.202739726027396</c:v>
                </c:pt>
                <c:pt idx="2">
                  <c:v>62.284931506849318</c:v>
                </c:pt>
                <c:pt idx="3">
                  <c:v>62.369863013698627</c:v>
                </c:pt>
                <c:pt idx="4">
                  <c:v>62.454794520547942</c:v>
                </c:pt>
                <c:pt idx="5">
                  <c:v>62.531506849315072</c:v>
                </c:pt>
                <c:pt idx="6">
                  <c:v>62.61643835616438</c:v>
                </c:pt>
                <c:pt idx="7">
                  <c:v>62.698630136986303</c:v>
                </c:pt>
                <c:pt idx="8">
                  <c:v>62.783561643835618</c:v>
                </c:pt>
                <c:pt idx="9">
                  <c:v>62.865753424657534</c:v>
                </c:pt>
                <c:pt idx="10">
                  <c:v>62.950684931506849</c:v>
                </c:pt>
                <c:pt idx="11">
                  <c:v>63.035616438356165</c:v>
                </c:pt>
                <c:pt idx="12">
                  <c:v>63.11780821917808</c:v>
                </c:pt>
                <c:pt idx="13">
                  <c:v>63.202739726027396</c:v>
                </c:pt>
                <c:pt idx="14">
                  <c:v>63.284931506849318</c:v>
                </c:pt>
                <c:pt idx="15">
                  <c:v>63.369863013698627</c:v>
                </c:pt>
                <c:pt idx="16">
                  <c:v>63.454794520547942</c:v>
                </c:pt>
                <c:pt idx="17">
                  <c:v>63.531506849315072</c:v>
                </c:pt>
                <c:pt idx="18">
                  <c:v>63.61643835616438</c:v>
                </c:pt>
                <c:pt idx="19">
                  <c:v>63.698630136986303</c:v>
                </c:pt>
                <c:pt idx="20">
                  <c:v>63.783561643835618</c:v>
                </c:pt>
                <c:pt idx="21">
                  <c:v>63.865753424657534</c:v>
                </c:pt>
                <c:pt idx="22">
                  <c:v>63.950684931506849</c:v>
                </c:pt>
                <c:pt idx="23">
                  <c:v>64.035616438356158</c:v>
                </c:pt>
                <c:pt idx="24">
                  <c:v>64.117808219178087</c:v>
                </c:pt>
                <c:pt idx="25">
                  <c:v>64.202739726027403</c:v>
                </c:pt>
                <c:pt idx="26">
                  <c:v>64.284931506849318</c:v>
                </c:pt>
                <c:pt idx="27">
                  <c:v>64.369863013698634</c:v>
                </c:pt>
                <c:pt idx="28">
                  <c:v>64.454794520547949</c:v>
                </c:pt>
                <c:pt idx="29">
                  <c:v>64.534246575342465</c:v>
                </c:pt>
                <c:pt idx="30">
                  <c:v>64.61917808219178</c:v>
                </c:pt>
                <c:pt idx="31">
                  <c:v>64.701369863013696</c:v>
                </c:pt>
                <c:pt idx="32">
                  <c:v>64.786301369863011</c:v>
                </c:pt>
                <c:pt idx="33">
                  <c:v>64.868493150684927</c:v>
                </c:pt>
                <c:pt idx="34">
                  <c:v>64.953424657534242</c:v>
                </c:pt>
                <c:pt idx="35">
                  <c:v>65.038356164383558</c:v>
                </c:pt>
                <c:pt idx="36">
                  <c:v>65.120547945205473</c:v>
                </c:pt>
                <c:pt idx="37">
                  <c:v>65.205479452054789</c:v>
                </c:pt>
                <c:pt idx="38">
                  <c:v>65.287671232876718</c:v>
                </c:pt>
                <c:pt idx="39">
                  <c:v>65.372602739726034</c:v>
                </c:pt>
                <c:pt idx="40">
                  <c:v>65.457534246575349</c:v>
                </c:pt>
                <c:pt idx="41">
                  <c:v>65.534246575342465</c:v>
                </c:pt>
                <c:pt idx="42">
                  <c:v>65.61917808219178</c:v>
                </c:pt>
                <c:pt idx="43">
                  <c:v>65.701369863013696</c:v>
                </c:pt>
                <c:pt idx="44">
                  <c:v>65.786301369863011</c:v>
                </c:pt>
                <c:pt idx="45">
                  <c:v>65.868493150684927</c:v>
                </c:pt>
                <c:pt idx="46">
                  <c:v>65.953424657534242</c:v>
                </c:pt>
                <c:pt idx="47">
                  <c:v>66.038356164383558</c:v>
                </c:pt>
                <c:pt idx="48">
                  <c:v>66.120547945205473</c:v>
                </c:pt>
                <c:pt idx="49">
                  <c:v>66.205479452054789</c:v>
                </c:pt>
                <c:pt idx="50">
                  <c:v>66.287671232876718</c:v>
                </c:pt>
                <c:pt idx="51">
                  <c:v>66.372602739726034</c:v>
                </c:pt>
                <c:pt idx="52">
                  <c:v>66.457534246575349</c:v>
                </c:pt>
                <c:pt idx="53">
                  <c:v>66.534246575342465</c:v>
                </c:pt>
                <c:pt idx="54">
                  <c:v>66.61917808219178</c:v>
                </c:pt>
                <c:pt idx="55">
                  <c:v>66.701369863013696</c:v>
                </c:pt>
                <c:pt idx="56">
                  <c:v>66.786301369863011</c:v>
                </c:pt>
                <c:pt idx="57">
                  <c:v>66.868493150684927</c:v>
                </c:pt>
                <c:pt idx="58">
                  <c:v>66.953424657534242</c:v>
                </c:pt>
                <c:pt idx="59">
                  <c:v>67.038356164383558</c:v>
                </c:pt>
                <c:pt idx="60">
                  <c:v>67.120547945205473</c:v>
                </c:pt>
                <c:pt idx="61">
                  <c:v>67.205479452054789</c:v>
                </c:pt>
                <c:pt idx="62">
                  <c:v>67.287671232876718</c:v>
                </c:pt>
                <c:pt idx="63">
                  <c:v>67.372602739726034</c:v>
                </c:pt>
                <c:pt idx="64">
                  <c:v>67.457534246575349</c:v>
                </c:pt>
                <c:pt idx="65">
                  <c:v>67.534246575342465</c:v>
                </c:pt>
                <c:pt idx="66">
                  <c:v>67.61917808219178</c:v>
                </c:pt>
                <c:pt idx="67">
                  <c:v>67.701369863013696</c:v>
                </c:pt>
                <c:pt idx="68">
                  <c:v>67.786301369863011</c:v>
                </c:pt>
                <c:pt idx="69">
                  <c:v>67.868493150684927</c:v>
                </c:pt>
                <c:pt idx="70">
                  <c:v>67.953424657534242</c:v>
                </c:pt>
                <c:pt idx="71">
                  <c:v>68.038356164383558</c:v>
                </c:pt>
                <c:pt idx="72">
                  <c:v>68.120547945205473</c:v>
                </c:pt>
                <c:pt idx="73">
                  <c:v>68.205479452054789</c:v>
                </c:pt>
                <c:pt idx="74">
                  <c:v>68.287671232876718</c:v>
                </c:pt>
                <c:pt idx="75">
                  <c:v>68.372602739726034</c:v>
                </c:pt>
                <c:pt idx="76">
                  <c:v>68.457534246575349</c:v>
                </c:pt>
                <c:pt idx="77">
                  <c:v>68.536986301369865</c:v>
                </c:pt>
                <c:pt idx="78">
                  <c:v>68.62191780821918</c:v>
                </c:pt>
                <c:pt idx="79">
                  <c:v>68.704109589041096</c:v>
                </c:pt>
                <c:pt idx="80">
                  <c:v>68.789041095890411</c:v>
                </c:pt>
                <c:pt idx="81">
                  <c:v>68.871232876712327</c:v>
                </c:pt>
                <c:pt idx="82">
                  <c:v>68.956164383561642</c:v>
                </c:pt>
                <c:pt idx="83">
                  <c:v>69.041095890410958</c:v>
                </c:pt>
                <c:pt idx="84">
                  <c:v>69.123287671232873</c:v>
                </c:pt>
                <c:pt idx="85">
                  <c:v>69.208219178082189</c:v>
                </c:pt>
                <c:pt idx="86">
                  <c:v>69.290410958904104</c:v>
                </c:pt>
                <c:pt idx="87">
                  <c:v>69.37534246575342</c:v>
                </c:pt>
                <c:pt idx="88">
                  <c:v>69.460273972602735</c:v>
                </c:pt>
                <c:pt idx="89">
                  <c:v>69.536986301369865</c:v>
                </c:pt>
                <c:pt idx="90">
                  <c:v>69.62191780821918</c:v>
                </c:pt>
                <c:pt idx="91">
                  <c:v>69.704109589041096</c:v>
                </c:pt>
                <c:pt idx="92">
                  <c:v>69.789041095890411</c:v>
                </c:pt>
                <c:pt idx="93">
                  <c:v>69.871232876712327</c:v>
                </c:pt>
                <c:pt idx="94">
                  <c:v>69.956164383561642</c:v>
                </c:pt>
                <c:pt idx="95">
                  <c:v>70.041095890410958</c:v>
                </c:pt>
                <c:pt idx="96">
                  <c:v>70.123287671232873</c:v>
                </c:pt>
                <c:pt idx="97">
                  <c:v>70.208219178082189</c:v>
                </c:pt>
                <c:pt idx="98">
                  <c:v>70.290410958904104</c:v>
                </c:pt>
                <c:pt idx="99">
                  <c:v>70.37534246575342</c:v>
                </c:pt>
                <c:pt idx="100">
                  <c:v>70.460273972602735</c:v>
                </c:pt>
                <c:pt idx="101">
                  <c:v>70.536986301369865</c:v>
                </c:pt>
                <c:pt idx="102">
                  <c:v>70.62191780821918</c:v>
                </c:pt>
                <c:pt idx="103">
                  <c:v>70.704109589041096</c:v>
                </c:pt>
                <c:pt idx="104">
                  <c:v>70.789041095890411</c:v>
                </c:pt>
                <c:pt idx="105">
                  <c:v>70.871232876712327</c:v>
                </c:pt>
                <c:pt idx="106">
                  <c:v>70.956164383561642</c:v>
                </c:pt>
                <c:pt idx="107">
                  <c:v>71.041095890410958</c:v>
                </c:pt>
                <c:pt idx="108">
                  <c:v>71.123287671232873</c:v>
                </c:pt>
                <c:pt idx="109">
                  <c:v>71.208219178082189</c:v>
                </c:pt>
                <c:pt idx="110">
                  <c:v>71.290410958904104</c:v>
                </c:pt>
                <c:pt idx="111">
                  <c:v>71.37534246575342</c:v>
                </c:pt>
                <c:pt idx="112">
                  <c:v>71.460273972602735</c:v>
                </c:pt>
                <c:pt idx="113">
                  <c:v>71.536986301369865</c:v>
                </c:pt>
                <c:pt idx="114">
                  <c:v>71.62191780821918</c:v>
                </c:pt>
                <c:pt idx="115">
                  <c:v>71.704109589041096</c:v>
                </c:pt>
                <c:pt idx="116">
                  <c:v>71.789041095890411</c:v>
                </c:pt>
                <c:pt idx="117">
                  <c:v>71.871232876712327</c:v>
                </c:pt>
                <c:pt idx="118">
                  <c:v>71.956164383561642</c:v>
                </c:pt>
                <c:pt idx="119">
                  <c:v>72.041095890410958</c:v>
                </c:pt>
                <c:pt idx="120">
                  <c:v>72.123287671232873</c:v>
                </c:pt>
                <c:pt idx="121">
                  <c:v>72.208219178082189</c:v>
                </c:pt>
                <c:pt idx="122">
                  <c:v>72.290410958904104</c:v>
                </c:pt>
                <c:pt idx="123">
                  <c:v>72.37534246575342</c:v>
                </c:pt>
                <c:pt idx="124">
                  <c:v>72.460273972602735</c:v>
                </c:pt>
                <c:pt idx="125">
                  <c:v>72.539726027397265</c:v>
                </c:pt>
                <c:pt idx="126">
                  <c:v>72.62465753424658</c:v>
                </c:pt>
                <c:pt idx="127">
                  <c:v>72.706849315068496</c:v>
                </c:pt>
                <c:pt idx="128">
                  <c:v>72.791780821917811</c:v>
                </c:pt>
                <c:pt idx="129">
                  <c:v>72.873972602739727</c:v>
                </c:pt>
                <c:pt idx="130">
                  <c:v>72.958904109589042</c:v>
                </c:pt>
                <c:pt idx="131">
                  <c:v>73.043835616438358</c:v>
                </c:pt>
                <c:pt idx="132">
                  <c:v>73.126027397260273</c:v>
                </c:pt>
                <c:pt idx="133">
                  <c:v>73.210958904109589</c:v>
                </c:pt>
                <c:pt idx="134">
                  <c:v>73.293150684931504</c:v>
                </c:pt>
                <c:pt idx="135">
                  <c:v>73.37808219178082</c:v>
                </c:pt>
                <c:pt idx="136">
                  <c:v>73.463013698630135</c:v>
                </c:pt>
                <c:pt idx="137">
                  <c:v>73.539726027397265</c:v>
                </c:pt>
                <c:pt idx="138">
                  <c:v>73.62465753424658</c:v>
                </c:pt>
                <c:pt idx="139">
                  <c:v>73.706849315068496</c:v>
                </c:pt>
                <c:pt idx="140">
                  <c:v>73.791780821917811</c:v>
                </c:pt>
                <c:pt idx="141">
                  <c:v>73.873972602739727</c:v>
                </c:pt>
                <c:pt idx="142">
                  <c:v>73.958904109589042</c:v>
                </c:pt>
                <c:pt idx="143">
                  <c:v>74.043835616438358</c:v>
                </c:pt>
                <c:pt idx="144">
                  <c:v>74.126027397260273</c:v>
                </c:pt>
                <c:pt idx="145">
                  <c:v>74.210958904109589</c:v>
                </c:pt>
                <c:pt idx="146">
                  <c:v>74.293150684931504</c:v>
                </c:pt>
                <c:pt idx="147">
                  <c:v>74.37808219178082</c:v>
                </c:pt>
                <c:pt idx="148">
                  <c:v>74.463013698630135</c:v>
                </c:pt>
                <c:pt idx="149">
                  <c:v>74.539726027397265</c:v>
                </c:pt>
                <c:pt idx="150">
                  <c:v>74.62465753424658</c:v>
                </c:pt>
                <c:pt idx="151">
                  <c:v>74.706849315068496</c:v>
                </c:pt>
                <c:pt idx="152">
                  <c:v>74.791780821917811</c:v>
                </c:pt>
                <c:pt idx="153">
                  <c:v>74.873972602739727</c:v>
                </c:pt>
                <c:pt idx="154">
                  <c:v>74.958904109589042</c:v>
                </c:pt>
                <c:pt idx="155">
                  <c:v>75.043835616438358</c:v>
                </c:pt>
                <c:pt idx="156">
                  <c:v>75.126027397260273</c:v>
                </c:pt>
                <c:pt idx="157">
                  <c:v>75.210958904109589</c:v>
                </c:pt>
                <c:pt idx="158">
                  <c:v>75.293150684931504</c:v>
                </c:pt>
                <c:pt idx="159">
                  <c:v>75.37808219178082</c:v>
                </c:pt>
                <c:pt idx="160">
                  <c:v>75.463013698630135</c:v>
                </c:pt>
                <c:pt idx="161">
                  <c:v>75.539726027397265</c:v>
                </c:pt>
                <c:pt idx="162">
                  <c:v>75.62465753424658</c:v>
                </c:pt>
                <c:pt idx="163">
                  <c:v>75.706849315068496</c:v>
                </c:pt>
                <c:pt idx="164">
                  <c:v>75.791780821917811</c:v>
                </c:pt>
                <c:pt idx="165">
                  <c:v>75.873972602739727</c:v>
                </c:pt>
                <c:pt idx="166">
                  <c:v>75.958904109589042</c:v>
                </c:pt>
                <c:pt idx="167">
                  <c:v>76.043835616438358</c:v>
                </c:pt>
                <c:pt idx="168">
                  <c:v>76.126027397260273</c:v>
                </c:pt>
                <c:pt idx="169">
                  <c:v>76.210958904109589</c:v>
                </c:pt>
                <c:pt idx="170">
                  <c:v>76.293150684931504</c:v>
                </c:pt>
                <c:pt idx="171">
                  <c:v>76.37808219178082</c:v>
                </c:pt>
                <c:pt idx="172">
                  <c:v>76.463013698630135</c:v>
                </c:pt>
                <c:pt idx="173">
                  <c:v>76.542465753424651</c:v>
                </c:pt>
                <c:pt idx="174">
                  <c:v>76.627397260273966</c:v>
                </c:pt>
                <c:pt idx="175">
                  <c:v>76.709589041095896</c:v>
                </c:pt>
                <c:pt idx="176">
                  <c:v>76.794520547945211</c:v>
                </c:pt>
                <c:pt idx="177">
                  <c:v>76.876712328767127</c:v>
                </c:pt>
                <c:pt idx="178">
                  <c:v>76.961643835616442</c:v>
                </c:pt>
                <c:pt idx="179">
                  <c:v>77.046575342465758</c:v>
                </c:pt>
                <c:pt idx="180">
                  <c:v>77.128767123287673</c:v>
                </c:pt>
                <c:pt idx="181">
                  <c:v>77.213698630136989</c:v>
                </c:pt>
                <c:pt idx="182">
                  <c:v>77.295890410958904</c:v>
                </c:pt>
                <c:pt idx="183">
                  <c:v>77.38082191780822</c:v>
                </c:pt>
                <c:pt idx="184">
                  <c:v>77.465753424657535</c:v>
                </c:pt>
                <c:pt idx="185">
                  <c:v>77.542465753424651</c:v>
                </c:pt>
                <c:pt idx="186">
                  <c:v>77.627397260273966</c:v>
                </c:pt>
                <c:pt idx="187">
                  <c:v>77.709589041095896</c:v>
                </c:pt>
                <c:pt idx="188">
                  <c:v>77.794520547945211</c:v>
                </c:pt>
                <c:pt idx="189">
                  <c:v>77.876712328767127</c:v>
                </c:pt>
                <c:pt idx="190">
                  <c:v>77.961643835616442</c:v>
                </c:pt>
                <c:pt idx="191">
                  <c:v>78.046575342465758</c:v>
                </c:pt>
                <c:pt idx="192">
                  <c:v>78.128767123287673</c:v>
                </c:pt>
                <c:pt idx="193">
                  <c:v>78.213698630136989</c:v>
                </c:pt>
                <c:pt idx="194">
                  <c:v>78.295890410958904</c:v>
                </c:pt>
                <c:pt idx="195">
                  <c:v>78.38082191780822</c:v>
                </c:pt>
                <c:pt idx="196">
                  <c:v>78.465753424657535</c:v>
                </c:pt>
                <c:pt idx="197">
                  <c:v>78.542465753424651</c:v>
                </c:pt>
                <c:pt idx="198">
                  <c:v>78.627397260273966</c:v>
                </c:pt>
                <c:pt idx="199">
                  <c:v>78.709589041095896</c:v>
                </c:pt>
                <c:pt idx="200">
                  <c:v>78.794520547945211</c:v>
                </c:pt>
                <c:pt idx="201">
                  <c:v>78.876712328767127</c:v>
                </c:pt>
                <c:pt idx="202">
                  <c:v>78.961643835616442</c:v>
                </c:pt>
                <c:pt idx="203">
                  <c:v>79.046575342465758</c:v>
                </c:pt>
                <c:pt idx="204">
                  <c:v>79.128767123287673</c:v>
                </c:pt>
                <c:pt idx="205">
                  <c:v>79.213698630136989</c:v>
                </c:pt>
                <c:pt idx="206">
                  <c:v>79.295890410958904</c:v>
                </c:pt>
                <c:pt idx="207">
                  <c:v>79.38082191780822</c:v>
                </c:pt>
                <c:pt idx="208">
                  <c:v>79.465753424657535</c:v>
                </c:pt>
                <c:pt idx="209">
                  <c:v>79.542465753424651</c:v>
                </c:pt>
                <c:pt idx="210">
                  <c:v>79.627397260273966</c:v>
                </c:pt>
                <c:pt idx="211">
                  <c:v>79.709589041095896</c:v>
                </c:pt>
                <c:pt idx="212">
                  <c:v>79.794520547945211</c:v>
                </c:pt>
                <c:pt idx="213">
                  <c:v>79.876712328767127</c:v>
                </c:pt>
                <c:pt idx="214">
                  <c:v>79.961643835616442</c:v>
                </c:pt>
                <c:pt idx="215">
                  <c:v>80.046575342465758</c:v>
                </c:pt>
                <c:pt idx="216">
                  <c:v>80.128767123287673</c:v>
                </c:pt>
                <c:pt idx="217">
                  <c:v>80.213698630136989</c:v>
                </c:pt>
                <c:pt idx="218">
                  <c:v>80.295890410958904</c:v>
                </c:pt>
                <c:pt idx="219">
                  <c:v>80.38082191780822</c:v>
                </c:pt>
                <c:pt idx="220">
                  <c:v>80.465753424657535</c:v>
                </c:pt>
                <c:pt idx="221">
                  <c:v>80.545205479452051</c:v>
                </c:pt>
                <c:pt idx="222">
                  <c:v>80.630136986301366</c:v>
                </c:pt>
                <c:pt idx="223">
                  <c:v>80.712328767123282</c:v>
                </c:pt>
                <c:pt idx="224">
                  <c:v>80.797260273972597</c:v>
                </c:pt>
                <c:pt idx="225">
                  <c:v>80.879452054794527</c:v>
                </c:pt>
                <c:pt idx="226">
                  <c:v>80.964383561643842</c:v>
                </c:pt>
                <c:pt idx="227">
                  <c:v>81.049315068493144</c:v>
                </c:pt>
                <c:pt idx="228">
                  <c:v>81.131506849315073</c:v>
                </c:pt>
                <c:pt idx="229">
                  <c:v>81.216438356164389</c:v>
                </c:pt>
                <c:pt idx="230">
                  <c:v>81.298630136986304</c:v>
                </c:pt>
                <c:pt idx="231">
                  <c:v>81.38356164383562</c:v>
                </c:pt>
                <c:pt idx="232">
                  <c:v>81.468493150684935</c:v>
                </c:pt>
                <c:pt idx="233">
                  <c:v>81.545205479452051</c:v>
                </c:pt>
                <c:pt idx="234">
                  <c:v>81.630136986301366</c:v>
                </c:pt>
                <c:pt idx="235">
                  <c:v>81.712328767123282</c:v>
                </c:pt>
                <c:pt idx="236">
                  <c:v>81.797260273972597</c:v>
                </c:pt>
                <c:pt idx="237">
                  <c:v>81.879452054794527</c:v>
                </c:pt>
                <c:pt idx="238">
                  <c:v>81.964383561643842</c:v>
                </c:pt>
                <c:pt idx="239">
                  <c:v>82.049315068493144</c:v>
                </c:pt>
                <c:pt idx="240">
                  <c:v>82.131506849315073</c:v>
                </c:pt>
                <c:pt idx="241">
                  <c:v>82.216438356164389</c:v>
                </c:pt>
                <c:pt idx="242">
                  <c:v>82.298630136986304</c:v>
                </c:pt>
                <c:pt idx="243">
                  <c:v>82.38356164383562</c:v>
                </c:pt>
                <c:pt idx="244">
                  <c:v>82.468493150684935</c:v>
                </c:pt>
                <c:pt idx="245">
                  <c:v>82.545205479452051</c:v>
                </c:pt>
                <c:pt idx="246">
                  <c:v>82.630136986301366</c:v>
                </c:pt>
                <c:pt idx="247">
                  <c:v>82.712328767123282</c:v>
                </c:pt>
                <c:pt idx="248">
                  <c:v>82.797260273972597</c:v>
                </c:pt>
                <c:pt idx="249">
                  <c:v>82.879452054794527</c:v>
                </c:pt>
                <c:pt idx="250">
                  <c:v>82.964383561643842</c:v>
                </c:pt>
                <c:pt idx="251">
                  <c:v>83.049315068493144</c:v>
                </c:pt>
                <c:pt idx="252">
                  <c:v>83.131506849315073</c:v>
                </c:pt>
                <c:pt idx="253">
                  <c:v>83.216438356164389</c:v>
                </c:pt>
                <c:pt idx="254">
                  <c:v>83.298630136986304</c:v>
                </c:pt>
                <c:pt idx="255">
                  <c:v>83.38356164383562</c:v>
                </c:pt>
                <c:pt idx="256">
                  <c:v>83.468493150684935</c:v>
                </c:pt>
                <c:pt idx="257">
                  <c:v>83.545205479452051</c:v>
                </c:pt>
                <c:pt idx="258">
                  <c:v>83.630136986301366</c:v>
                </c:pt>
                <c:pt idx="259">
                  <c:v>83.712328767123282</c:v>
                </c:pt>
                <c:pt idx="260">
                  <c:v>83.797260273972597</c:v>
                </c:pt>
                <c:pt idx="261">
                  <c:v>83.879452054794527</c:v>
                </c:pt>
                <c:pt idx="262">
                  <c:v>83.964383561643842</c:v>
                </c:pt>
                <c:pt idx="263">
                  <c:v>84.049315068493144</c:v>
                </c:pt>
                <c:pt idx="264">
                  <c:v>84.131506849315073</c:v>
                </c:pt>
                <c:pt idx="265">
                  <c:v>84.216438356164389</c:v>
                </c:pt>
                <c:pt idx="266">
                  <c:v>84.298630136986304</c:v>
                </c:pt>
                <c:pt idx="267">
                  <c:v>84.38356164383562</c:v>
                </c:pt>
                <c:pt idx="268">
                  <c:v>84.468493150684935</c:v>
                </c:pt>
                <c:pt idx="269">
                  <c:v>84.547945205479451</c:v>
                </c:pt>
                <c:pt idx="270">
                  <c:v>84.632876712328766</c:v>
                </c:pt>
                <c:pt idx="271">
                  <c:v>84.715068493150682</c:v>
                </c:pt>
                <c:pt idx="272">
                  <c:v>84.8</c:v>
                </c:pt>
                <c:pt idx="273">
                  <c:v>84.882191780821913</c:v>
                </c:pt>
                <c:pt idx="274">
                  <c:v>84.967123287671228</c:v>
                </c:pt>
                <c:pt idx="275">
                  <c:v>85.052054794520544</c:v>
                </c:pt>
                <c:pt idx="276">
                  <c:v>85.134246575342459</c:v>
                </c:pt>
                <c:pt idx="277">
                  <c:v>85.219178082191775</c:v>
                </c:pt>
                <c:pt idx="278">
                  <c:v>85.301369863013704</c:v>
                </c:pt>
                <c:pt idx="279">
                  <c:v>85.38630136986302</c:v>
                </c:pt>
                <c:pt idx="280">
                  <c:v>85.471232876712335</c:v>
                </c:pt>
                <c:pt idx="281">
                  <c:v>85.547945205479451</c:v>
                </c:pt>
                <c:pt idx="282">
                  <c:v>85.632876712328766</c:v>
                </c:pt>
                <c:pt idx="283">
                  <c:v>85.715068493150682</c:v>
                </c:pt>
                <c:pt idx="284">
                  <c:v>85.8</c:v>
                </c:pt>
                <c:pt idx="285">
                  <c:v>85.882191780821913</c:v>
                </c:pt>
                <c:pt idx="286">
                  <c:v>85.967123287671228</c:v>
                </c:pt>
                <c:pt idx="287">
                  <c:v>86.052054794520544</c:v>
                </c:pt>
                <c:pt idx="288">
                  <c:v>86.134246575342459</c:v>
                </c:pt>
                <c:pt idx="289">
                  <c:v>86.219178082191775</c:v>
                </c:pt>
                <c:pt idx="290">
                  <c:v>86.301369863013704</c:v>
                </c:pt>
                <c:pt idx="291">
                  <c:v>86.38630136986302</c:v>
                </c:pt>
                <c:pt idx="292">
                  <c:v>86.471232876712335</c:v>
                </c:pt>
                <c:pt idx="293">
                  <c:v>86.547945205479451</c:v>
                </c:pt>
                <c:pt idx="294">
                  <c:v>86.632876712328766</c:v>
                </c:pt>
                <c:pt idx="295">
                  <c:v>86.715068493150682</c:v>
                </c:pt>
                <c:pt idx="296">
                  <c:v>86.8</c:v>
                </c:pt>
                <c:pt idx="297">
                  <c:v>86.882191780821913</c:v>
                </c:pt>
                <c:pt idx="298">
                  <c:v>86.967123287671228</c:v>
                </c:pt>
                <c:pt idx="299">
                  <c:v>87.052054794520544</c:v>
                </c:pt>
                <c:pt idx="300">
                  <c:v>87.134246575342459</c:v>
                </c:pt>
                <c:pt idx="301">
                  <c:v>87.219178082191775</c:v>
                </c:pt>
                <c:pt idx="302">
                  <c:v>87.301369863013704</c:v>
                </c:pt>
                <c:pt idx="303">
                  <c:v>87.38630136986302</c:v>
                </c:pt>
                <c:pt idx="304">
                  <c:v>87.471232876712335</c:v>
                </c:pt>
                <c:pt idx="305">
                  <c:v>87.547945205479451</c:v>
                </c:pt>
                <c:pt idx="306">
                  <c:v>87.632876712328766</c:v>
                </c:pt>
                <c:pt idx="307">
                  <c:v>87.715068493150682</c:v>
                </c:pt>
                <c:pt idx="308">
                  <c:v>87.8</c:v>
                </c:pt>
                <c:pt idx="309">
                  <c:v>87.882191780821913</c:v>
                </c:pt>
                <c:pt idx="310">
                  <c:v>87.967123287671228</c:v>
                </c:pt>
                <c:pt idx="311">
                  <c:v>88.052054794520544</c:v>
                </c:pt>
                <c:pt idx="312">
                  <c:v>88.134246575342459</c:v>
                </c:pt>
                <c:pt idx="313">
                  <c:v>88.219178082191775</c:v>
                </c:pt>
                <c:pt idx="314">
                  <c:v>88.301369863013704</c:v>
                </c:pt>
                <c:pt idx="315">
                  <c:v>88.38630136986302</c:v>
                </c:pt>
                <c:pt idx="316">
                  <c:v>88.471232876712335</c:v>
                </c:pt>
                <c:pt idx="317">
                  <c:v>88.550684931506851</c:v>
                </c:pt>
                <c:pt idx="318">
                  <c:v>88.635616438356166</c:v>
                </c:pt>
                <c:pt idx="319">
                  <c:v>88.717808219178082</c:v>
                </c:pt>
                <c:pt idx="320">
                  <c:v>88.802739726027397</c:v>
                </c:pt>
                <c:pt idx="321">
                  <c:v>88.884931506849313</c:v>
                </c:pt>
                <c:pt idx="322">
                  <c:v>88.969863013698628</c:v>
                </c:pt>
                <c:pt idx="323">
                  <c:v>89.054794520547944</c:v>
                </c:pt>
                <c:pt idx="324">
                  <c:v>89.136986301369859</c:v>
                </c:pt>
                <c:pt idx="325">
                  <c:v>89.221917808219175</c:v>
                </c:pt>
                <c:pt idx="326">
                  <c:v>89.30410958904109</c:v>
                </c:pt>
                <c:pt idx="327">
                  <c:v>89.389041095890406</c:v>
                </c:pt>
                <c:pt idx="328">
                  <c:v>89.473972602739721</c:v>
                </c:pt>
                <c:pt idx="329">
                  <c:v>89.550684931506851</c:v>
                </c:pt>
                <c:pt idx="330">
                  <c:v>89.635616438356166</c:v>
                </c:pt>
                <c:pt idx="331">
                  <c:v>89.717808219178082</c:v>
                </c:pt>
                <c:pt idx="332">
                  <c:v>89.802739726027397</c:v>
                </c:pt>
                <c:pt idx="333">
                  <c:v>89.884931506849313</c:v>
                </c:pt>
                <c:pt idx="334">
                  <c:v>89.969863013698628</c:v>
                </c:pt>
                <c:pt idx="335">
                  <c:v>90.054794520547944</c:v>
                </c:pt>
                <c:pt idx="336">
                  <c:v>90.136986301369859</c:v>
                </c:pt>
                <c:pt idx="337">
                  <c:v>90.221917808219175</c:v>
                </c:pt>
                <c:pt idx="338">
                  <c:v>90.30410958904109</c:v>
                </c:pt>
                <c:pt idx="339">
                  <c:v>90.389041095890406</c:v>
                </c:pt>
                <c:pt idx="340">
                  <c:v>90.473972602739721</c:v>
                </c:pt>
                <c:pt idx="341">
                  <c:v>90.550684931506851</c:v>
                </c:pt>
                <c:pt idx="342">
                  <c:v>90.635616438356166</c:v>
                </c:pt>
                <c:pt idx="343">
                  <c:v>90.717808219178082</c:v>
                </c:pt>
                <c:pt idx="344">
                  <c:v>90.802739726027397</c:v>
                </c:pt>
                <c:pt idx="345">
                  <c:v>90.884931506849313</c:v>
                </c:pt>
                <c:pt idx="346">
                  <c:v>90.969863013698628</c:v>
                </c:pt>
                <c:pt idx="347">
                  <c:v>91.054794520547944</c:v>
                </c:pt>
                <c:pt idx="348">
                  <c:v>91.136986301369859</c:v>
                </c:pt>
                <c:pt idx="349">
                  <c:v>91.221917808219175</c:v>
                </c:pt>
                <c:pt idx="350">
                  <c:v>91.30410958904109</c:v>
                </c:pt>
                <c:pt idx="351">
                  <c:v>91.389041095890406</c:v>
                </c:pt>
                <c:pt idx="352">
                  <c:v>91.473972602739721</c:v>
                </c:pt>
                <c:pt idx="353">
                  <c:v>91.550684931506851</c:v>
                </c:pt>
                <c:pt idx="354">
                  <c:v>91.635616438356166</c:v>
                </c:pt>
                <c:pt idx="355">
                  <c:v>91.717808219178082</c:v>
                </c:pt>
                <c:pt idx="356">
                  <c:v>91.802739726027397</c:v>
                </c:pt>
                <c:pt idx="357">
                  <c:v>91.884931506849313</c:v>
                </c:pt>
                <c:pt idx="358">
                  <c:v>91.969863013698628</c:v>
                </c:pt>
                <c:pt idx="359">
                  <c:v>92.054794520547944</c:v>
                </c:pt>
                <c:pt idx="360">
                  <c:v>92.136986301369859</c:v>
                </c:pt>
                <c:pt idx="361">
                  <c:v>92.221917808219175</c:v>
                </c:pt>
                <c:pt idx="362">
                  <c:v>92.30410958904109</c:v>
                </c:pt>
                <c:pt idx="363">
                  <c:v>92.389041095890406</c:v>
                </c:pt>
                <c:pt idx="364">
                  <c:v>92.473972602739721</c:v>
                </c:pt>
                <c:pt idx="365">
                  <c:v>92.553424657534251</c:v>
                </c:pt>
                <c:pt idx="366">
                  <c:v>92.638356164383566</c:v>
                </c:pt>
                <c:pt idx="367">
                  <c:v>92.720547945205482</c:v>
                </c:pt>
                <c:pt idx="368">
                  <c:v>92.805479452054797</c:v>
                </c:pt>
                <c:pt idx="369">
                  <c:v>92.887671232876713</c:v>
                </c:pt>
                <c:pt idx="370">
                  <c:v>92.972602739726028</c:v>
                </c:pt>
                <c:pt idx="371">
                  <c:v>93.057534246575344</c:v>
                </c:pt>
                <c:pt idx="372">
                  <c:v>93.139726027397259</c:v>
                </c:pt>
                <c:pt idx="373">
                  <c:v>93.224657534246575</c:v>
                </c:pt>
                <c:pt idx="374">
                  <c:v>93.30684931506849</c:v>
                </c:pt>
                <c:pt idx="375">
                  <c:v>93.391780821917806</c:v>
                </c:pt>
                <c:pt idx="376">
                  <c:v>93.476712328767121</c:v>
                </c:pt>
                <c:pt idx="377">
                  <c:v>93.553424657534251</c:v>
                </c:pt>
                <c:pt idx="378">
                  <c:v>93.638356164383566</c:v>
                </c:pt>
                <c:pt idx="379">
                  <c:v>93.720547945205482</c:v>
                </c:pt>
                <c:pt idx="380">
                  <c:v>93.805479452054797</c:v>
                </c:pt>
                <c:pt idx="381">
                  <c:v>93.887671232876713</c:v>
                </c:pt>
                <c:pt idx="382">
                  <c:v>93.972602739726028</c:v>
                </c:pt>
                <c:pt idx="383">
                  <c:v>94.057534246575344</c:v>
                </c:pt>
                <c:pt idx="384">
                  <c:v>94.139726027397259</c:v>
                </c:pt>
                <c:pt idx="385">
                  <c:v>94.224657534246575</c:v>
                </c:pt>
                <c:pt idx="386">
                  <c:v>94.30684931506849</c:v>
                </c:pt>
                <c:pt idx="387">
                  <c:v>94.391780821917806</c:v>
                </c:pt>
                <c:pt idx="388">
                  <c:v>94.476712328767121</c:v>
                </c:pt>
                <c:pt idx="389">
                  <c:v>94.553424657534251</c:v>
                </c:pt>
                <c:pt idx="390">
                  <c:v>94.638356164383566</c:v>
                </c:pt>
                <c:pt idx="391">
                  <c:v>94.720547945205482</c:v>
                </c:pt>
                <c:pt idx="392">
                  <c:v>94.805479452054797</c:v>
                </c:pt>
                <c:pt idx="393">
                  <c:v>94.887671232876713</c:v>
                </c:pt>
                <c:pt idx="394">
                  <c:v>94.972602739726028</c:v>
                </c:pt>
                <c:pt idx="395">
                  <c:v>95.057534246575344</c:v>
                </c:pt>
                <c:pt idx="396">
                  <c:v>95.139726027397259</c:v>
                </c:pt>
                <c:pt idx="397">
                  <c:v>95.224657534246575</c:v>
                </c:pt>
                <c:pt idx="398">
                  <c:v>95.30684931506849</c:v>
                </c:pt>
                <c:pt idx="399">
                  <c:v>95.391780821917806</c:v>
                </c:pt>
                <c:pt idx="400">
                  <c:v>95.476712328767121</c:v>
                </c:pt>
                <c:pt idx="401">
                  <c:v>95.553424657534251</c:v>
                </c:pt>
                <c:pt idx="402">
                  <c:v>95.638356164383566</c:v>
                </c:pt>
                <c:pt idx="403">
                  <c:v>95.720547945205482</c:v>
                </c:pt>
                <c:pt idx="404">
                  <c:v>95.805479452054797</c:v>
                </c:pt>
                <c:pt idx="405">
                  <c:v>95.887671232876713</c:v>
                </c:pt>
                <c:pt idx="406">
                  <c:v>95.972602739726028</c:v>
                </c:pt>
                <c:pt idx="407">
                  <c:v>96.057534246575344</c:v>
                </c:pt>
                <c:pt idx="408">
                  <c:v>96.139726027397259</c:v>
                </c:pt>
                <c:pt idx="409">
                  <c:v>96.224657534246575</c:v>
                </c:pt>
                <c:pt idx="410">
                  <c:v>96.30684931506849</c:v>
                </c:pt>
                <c:pt idx="411">
                  <c:v>96.391780821917806</c:v>
                </c:pt>
                <c:pt idx="412">
                  <c:v>96.476712328767121</c:v>
                </c:pt>
                <c:pt idx="413">
                  <c:v>96.556164383561651</c:v>
                </c:pt>
                <c:pt idx="414">
                  <c:v>96.641095890410952</c:v>
                </c:pt>
                <c:pt idx="415">
                  <c:v>96.723287671232882</c:v>
                </c:pt>
                <c:pt idx="416">
                  <c:v>96.808219178082197</c:v>
                </c:pt>
                <c:pt idx="417">
                  <c:v>96.890410958904113</c:v>
                </c:pt>
                <c:pt idx="418">
                  <c:v>96.975342465753428</c:v>
                </c:pt>
                <c:pt idx="419">
                  <c:v>97.060273972602744</c:v>
                </c:pt>
                <c:pt idx="420">
                  <c:v>97.142465753424659</c:v>
                </c:pt>
                <c:pt idx="421">
                  <c:v>97.227397260273975</c:v>
                </c:pt>
                <c:pt idx="422">
                  <c:v>97.30958904109589</c:v>
                </c:pt>
                <c:pt idx="423">
                  <c:v>97.394520547945206</c:v>
                </c:pt>
                <c:pt idx="424">
                  <c:v>97.479452054794521</c:v>
                </c:pt>
                <c:pt idx="425">
                  <c:v>97.556164383561651</c:v>
                </c:pt>
                <c:pt idx="426">
                  <c:v>97.641095890410952</c:v>
                </c:pt>
                <c:pt idx="427">
                  <c:v>97.723287671232882</c:v>
                </c:pt>
                <c:pt idx="428">
                  <c:v>97.808219178082197</c:v>
                </c:pt>
                <c:pt idx="429">
                  <c:v>97.890410958904113</c:v>
                </c:pt>
                <c:pt idx="430">
                  <c:v>97.975342465753428</c:v>
                </c:pt>
                <c:pt idx="431">
                  <c:v>98.060273972602744</c:v>
                </c:pt>
                <c:pt idx="432">
                  <c:v>98.142465753424659</c:v>
                </c:pt>
                <c:pt idx="433">
                  <c:v>98.227397260273975</c:v>
                </c:pt>
                <c:pt idx="434">
                  <c:v>98.30958904109589</c:v>
                </c:pt>
                <c:pt idx="435">
                  <c:v>98.394520547945206</c:v>
                </c:pt>
                <c:pt idx="436">
                  <c:v>98.479452054794521</c:v>
                </c:pt>
                <c:pt idx="437">
                  <c:v>98.556164383561651</c:v>
                </c:pt>
                <c:pt idx="438">
                  <c:v>98.641095890410952</c:v>
                </c:pt>
                <c:pt idx="439">
                  <c:v>98.723287671232882</c:v>
                </c:pt>
                <c:pt idx="440">
                  <c:v>98.808219178082197</c:v>
                </c:pt>
                <c:pt idx="441">
                  <c:v>98.890410958904113</c:v>
                </c:pt>
                <c:pt idx="442">
                  <c:v>98.975342465753428</c:v>
                </c:pt>
                <c:pt idx="443">
                  <c:v>99.060273972602744</c:v>
                </c:pt>
                <c:pt idx="444">
                  <c:v>99.142465753424659</c:v>
                </c:pt>
                <c:pt idx="445">
                  <c:v>99.227397260273975</c:v>
                </c:pt>
                <c:pt idx="446">
                  <c:v>99.30958904109589</c:v>
                </c:pt>
                <c:pt idx="447">
                  <c:v>99.394520547945206</c:v>
                </c:pt>
                <c:pt idx="448">
                  <c:v>99.479452054794521</c:v>
                </c:pt>
                <c:pt idx="449">
                  <c:v>99.556164383561651</c:v>
                </c:pt>
                <c:pt idx="450">
                  <c:v>99.641095890410952</c:v>
                </c:pt>
                <c:pt idx="451">
                  <c:v>99.723287671232882</c:v>
                </c:pt>
                <c:pt idx="452">
                  <c:v>99.808219178082197</c:v>
                </c:pt>
                <c:pt idx="453">
                  <c:v>99.890410958904113</c:v>
                </c:pt>
                <c:pt idx="454">
                  <c:v>99.975342465753428</c:v>
                </c:pt>
                <c:pt idx="455">
                  <c:v>100.06027397260274</c:v>
                </c:pt>
                <c:pt idx="456">
                  <c:v>100.14246575342466</c:v>
                </c:pt>
                <c:pt idx="457">
                  <c:v>100.22739726027397</c:v>
                </c:pt>
                <c:pt idx="458">
                  <c:v>100.30958904109589</c:v>
                </c:pt>
                <c:pt idx="459">
                  <c:v>100.39452054794521</c:v>
                </c:pt>
                <c:pt idx="460">
                  <c:v>100.47945205479452</c:v>
                </c:pt>
                <c:pt idx="461">
                  <c:v>100.55890410958904</c:v>
                </c:pt>
                <c:pt idx="462">
                  <c:v>100.64383561643835</c:v>
                </c:pt>
                <c:pt idx="463">
                  <c:v>100.72602739726027</c:v>
                </c:pt>
                <c:pt idx="464">
                  <c:v>100.81095890410958</c:v>
                </c:pt>
                <c:pt idx="465">
                  <c:v>100.89315068493151</c:v>
                </c:pt>
                <c:pt idx="466">
                  <c:v>100.97808219178083</c:v>
                </c:pt>
                <c:pt idx="467">
                  <c:v>101.06301369863014</c:v>
                </c:pt>
                <c:pt idx="468">
                  <c:v>101.14520547945206</c:v>
                </c:pt>
                <c:pt idx="469">
                  <c:v>101.23013698630137</c:v>
                </c:pt>
                <c:pt idx="470">
                  <c:v>101.31232876712329</c:v>
                </c:pt>
                <c:pt idx="471">
                  <c:v>101.39726027397261</c:v>
                </c:pt>
                <c:pt idx="472">
                  <c:v>101.48219178082192</c:v>
                </c:pt>
                <c:pt idx="473">
                  <c:v>101.55890410958904</c:v>
                </c:pt>
                <c:pt idx="474">
                  <c:v>101.64383561643835</c:v>
                </c:pt>
                <c:pt idx="475">
                  <c:v>101.72602739726027</c:v>
                </c:pt>
                <c:pt idx="476">
                  <c:v>101.81095890410958</c:v>
                </c:pt>
                <c:pt idx="477">
                  <c:v>101.89315068493151</c:v>
                </c:pt>
                <c:pt idx="478">
                  <c:v>101.97808219178083</c:v>
                </c:pt>
                <c:pt idx="479">
                  <c:v>102.06301369863014</c:v>
                </c:pt>
                <c:pt idx="480">
                  <c:v>102.14520547945206</c:v>
                </c:pt>
                <c:pt idx="481">
                  <c:v>102.23013698630137</c:v>
                </c:pt>
                <c:pt idx="482">
                  <c:v>102.31232876712329</c:v>
                </c:pt>
                <c:pt idx="483">
                  <c:v>102.39726027397261</c:v>
                </c:pt>
                <c:pt idx="484">
                  <c:v>102.48219178082192</c:v>
                </c:pt>
                <c:pt idx="485">
                  <c:v>102.55890410958904</c:v>
                </c:pt>
                <c:pt idx="486">
                  <c:v>102.64383561643835</c:v>
                </c:pt>
                <c:pt idx="487">
                  <c:v>102.72602739726027</c:v>
                </c:pt>
                <c:pt idx="488">
                  <c:v>102.81095890410958</c:v>
                </c:pt>
                <c:pt idx="489">
                  <c:v>102.89315068493151</c:v>
                </c:pt>
                <c:pt idx="490">
                  <c:v>102.97808219178083</c:v>
                </c:pt>
                <c:pt idx="491">
                  <c:v>103.06301369863014</c:v>
                </c:pt>
                <c:pt idx="492">
                  <c:v>103.14520547945206</c:v>
                </c:pt>
                <c:pt idx="493">
                  <c:v>103.23013698630137</c:v>
                </c:pt>
                <c:pt idx="494">
                  <c:v>103.31232876712329</c:v>
                </c:pt>
                <c:pt idx="495">
                  <c:v>103.39726027397261</c:v>
                </c:pt>
                <c:pt idx="496">
                  <c:v>103.48219178082192</c:v>
                </c:pt>
                <c:pt idx="497">
                  <c:v>103.55890410958904</c:v>
                </c:pt>
                <c:pt idx="498">
                  <c:v>103.64383561643835</c:v>
                </c:pt>
                <c:pt idx="499">
                  <c:v>103.72602739726027</c:v>
                </c:pt>
              </c:numCache>
            </c:numRef>
          </c:cat>
          <c:val>
            <c:numRef>
              <c:f>Calculator!$N$18:$N$517</c:f>
              <c:numCache>
                <c:formatCode>"$"#,##0.00</c:formatCode>
                <c:ptCount val="5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3053.1200000000003</c:v>
                </c:pt>
                <c:pt idx="97">
                  <c:v>6106.2400000000007</c:v>
                </c:pt>
                <c:pt idx="98">
                  <c:v>9159.36</c:v>
                </c:pt>
                <c:pt idx="99">
                  <c:v>12212.480000000001</c:v>
                </c:pt>
                <c:pt idx="100">
                  <c:v>15265.600000000002</c:v>
                </c:pt>
                <c:pt idx="101">
                  <c:v>18318.72</c:v>
                </c:pt>
                <c:pt idx="102">
                  <c:v>21371.84</c:v>
                </c:pt>
                <c:pt idx="103">
                  <c:v>24424.959999999999</c:v>
                </c:pt>
                <c:pt idx="104">
                  <c:v>27478.079999999998</c:v>
                </c:pt>
                <c:pt idx="105">
                  <c:v>30531.199999999997</c:v>
                </c:pt>
                <c:pt idx="106">
                  <c:v>33584.32</c:v>
                </c:pt>
                <c:pt idx="107">
                  <c:v>36637.440000000002</c:v>
                </c:pt>
                <c:pt idx="108">
                  <c:v>39690.560000000005</c:v>
                </c:pt>
                <c:pt idx="109">
                  <c:v>42743.680000000008</c:v>
                </c:pt>
                <c:pt idx="110">
                  <c:v>45796.80000000001</c:v>
                </c:pt>
                <c:pt idx="111">
                  <c:v>48849.920000000013</c:v>
                </c:pt>
                <c:pt idx="112">
                  <c:v>51903.040000000015</c:v>
                </c:pt>
                <c:pt idx="113">
                  <c:v>54956.160000000018</c:v>
                </c:pt>
                <c:pt idx="114">
                  <c:v>58009.280000000021</c:v>
                </c:pt>
                <c:pt idx="115">
                  <c:v>61062.400000000023</c:v>
                </c:pt>
                <c:pt idx="116">
                  <c:v>64115.520000000026</c:v>
                </c:pt>
                <c:pt idx="117">
                  <c:v>67168.640000000029</c:v>
                </c:pt>
                <c:pt idx="118">
                  <c:v>70221.760000000024</c:v>
                </c:pt>
                <c:pt idx="119">
                  <c:v>73274.880000000019</c:v>
                </c:pt>
                <c:pt idx="120">
                  <c:v>76328.000000000015</c:v>
                </c:pt>
                <c:pt idx="121">
                  <c:v>79381.12000000001</c:v>
                </c:pt>
                <c:pt idx="122">
                  <c:v>82434.240000000005</c:v>
                </c:pt>
                <c:pt idx="123">
                  <c:v>85487.360000000001</c:v>
                </c:pt>
                <c:pt idx="124">
                  <c:v>88540.479999999996</c:v>
                </c:pt>
                <c:pt idx="125">
                  <c:v>91593.599999999991</c:v>
                </c:pt>
                <c:pt idx="126">
                  <c:v>94646.719999999987</c:v>
                </c:pt>
                <c:pt idx="127">
                  <c:v>97699.839999999982</c:v>
                </c:pt>
                <c:pt idx="128">
                  <c:v>100752.95999999998</c:v>
                </c:pt>
                <c:pt idx="129">
                  <c:v>103806.07999999997</c:v>
                </c:pt>
                <c:pt idx="130">
                  <c:v>106859.19999999997</c:v>
                </c:pt>
                <c:pt idx="131">
                  <c:v>109912.31999999996</c:v>
                </c:pt>
                <c:pt idx="132">
                  <c:v>112965.43999999996</c:v>
                </c:pt>
                <c:pt idx="133">
                  <c:v>116018.55999999995</c:v>
                </c:pt>
                <c:pt idx="134">
                  <c:v>119071.67999999995</c:v>
                </c:pt>
                <c:pt idx="135">
                  <c:v>122124.79999999994</c:v>
                </c:pt>
                <c:pt idx="136">
                  <c:v>125177.91999999994</c:v>
                </c:pt>
                <c:pt idx="137">
                  <c:v>128231.03999999994</c:v>
                </c:pt>
                <c:pt idx="138">
                  <c:v>131284.15999999995</c:v>
                </c:pt>
                <c:pt idx="139">
                  <c:v>134337.27999999994</c:v>
                </c:pt>
                <c:pt idx="140">
                  <c:v>137390.39999999994</c:v>
                </c:pt>
                <c:pt idx="141">
                  <c:v>140443.51999999993</c:v>
                </c:pt>
                <c:pt idx="142">
                  <c:v>143496.63999999993</c:v>
                </c:pt>
                <c:pt idx="143">
                  <c:v>146549.75999999992</c:v>
                </c:pt>
                <c:pt idx="144">
                  <c:v>149602.87999999992</c:v>
                </c:pt>
                <c:pt idx="145">
                  <c:v>152655.99999999991</c:v>
                </c:pt>
                <c:pt idx="146">
                  <c:v>155709.11999999991</c:v>
                </c:pt>
                <c:pt idx="147">
                  <c:v>158762.2399999999</c:v>
                </c:pt>
                <c:pt idx="148">
                  <c:v>161815.3599999999</c:v>
                </c:pt>
                <c:pt idx="149">
                  <c:v>164868.47999999989</c:v>
                </c:pt>
                <c:pt idx="150">
                  <c:v>167921.59999999989</c:v>
                </c:pt>
                <c:pt idx="151">
                  <c:v>170974.71999999988</c:v>
                </c:pt>
                <c:pt idx="152">
                  <c:v>174027.83999999988</c:v>
                </c:pt>
                <c:pt idx="153">
                  <c:v>177080.95999999988</c:v>
                </c:pt>
                <c:pt idx="154">
                  <c:v>180134.07999999987</c:v>
                </c:pt>
                <c:pt idx="155">
                  <c:v>183187.19999999987</c:v>
                </c:pt>
                <c:pt idx="156">
                  <c:v>186240.31999999986</c:v>
                </c:pt>
                <c:pt idx="157">
                  <c:v>189293.43999999986</c:v>
                </c:pt>
                <c:pt idx="158">
                  <c:v>192346.55999999985</c:v>
                </c:pt>
                <c:pt idx="159">
                  <c:v>195399.67999999985</c:v>
                </c:pt>
                <c:pt idx="160">
                  <c:v>198452.79999999984</c:v>
                </c:pt>
                <c:pt idx="161">
                  <c:v>201505.91999999984</c:v>
                </c:pt>
                <c:pt idx="162">
                  <c:v>204559.03999999983</c:v>
                </c:pt>
                <c:pt idx="163">
                  <c:v>207612.15999999983</c:v>
                </c:pt>
                <c:pt idx="164">
                  <c:v>210665.27999999982</c:v>
                </c:pt>
                <c:pt idx="165">
                  <c:v>213718.39999999982</c:v>
                </c:pt>
                <c:pt idx="166">
                  <c:v>216771.51999999981</c:v>
                </c:pt>
                <c:pt idx="167">
                  <c:v>219824.63999999981</c:v>
                </c:pt>
                <c:pt idx="168">
                  <c:v>222877.75999999981</c:v>
                </c:pt>
                <c:pt idx="169">
                  <c:v>225930.8799999998</c:v>
                </c:pt>
                <c:pt idx="170">
                  <c:v>228983.9999999998</c:v>
                </c:pt>
                <c:pt idx="171">
                  <c:v>232037.11999999979</c:v>
                </c:pt>
                <c:pt idx="172">
                  <c:v>235090.23999999979</c:v>
                </c:pt>
                <c:pt idx="173">
                  <c:v>238143.35999999978</c:v>
                </c:pt>
                <c:pt idx="174">
                  <c:v>241196.47999999978</c:v>
                </c:pt>
                <c:pt idx="175">
                  <c:v>244249.59999999977</c:v>
                </c:pt>
                <c:pt idx="176">
                  <c:v>247302.71999999977</c:v>
                </c:pt>
                <c:pt idx="177">
                  <c:v>250355.83999999976</c:v>
                </c:pt>
                <c:pt idx="178">
                  <c:v>253408.95999999976</c:v>
                </c:pt>
                <c:pt idx="179">
                  <c:v>256462.07999999975</c:v>
                </c:pt>
                <c:pt idx="180">
                  <c:v>259515.19999999975</c:v>
                </c:pt>
                <c:pt idx="181">
                  <c:v>262568.31999999977</c:v>
                </c:pt>
                <c:pt idx="182">
                  <c:v>265621.43999999977</c:v>
                </c:pt>
                <c:pt idx="183">
                  <c:v>268674.55999999976</c:v>
                </c:pt>
                <c:pt idx="184">
                  <c:v>271727.67999999976</c:v>
                </c:pt>
                <c:pt idx="185">
                  <c:v>274780.79999999976</c:v>
                </c:pt>
                <c:pt idx="186">
                  <c:v>277833.91999999975</c:v>
                </c:pt>
                <c:pt idx="187">
                  <c:v>280887.03999999975</c:v>
                </c:pt>
                <c:pt idx="188">
                  <c:v>283940.15999999974</c:v>
                </c:pt>
                <c:pt idx="189">
                  <c:v>286993.27999999974</c:v>
                </c:pt>
                <c:pt idx="190">
                  <c:v>290046.39999999973</c:v>
                </c:pt>
                <c:pt idx="191">
                  <c:v>293099.51999999973</c:v>
                </c:pt>
                <c:pt idx="192">
                  <c:v>296152.63999999972</c:v>
                </c:pt>
                <c:pt idx="193">
                  <c:v>299205.75999999972</c:v>
                </c:pt>
                <c:pt idx="194">
                  <c:v>302258.87999999971</c:v>
                </c:pt>
                <c:pt idx="195">
                  <c:v>305311.99999999971</c:v>
                </c:pt>
                <c:pt idx="196">
                  <c:v>308365.1199999997</c:v>
                </c:pt>
                <c:pt idx="197">
                  <c:v>311418.2399999997</c:v>
                </c:pt>
                <c:pt idx="198">
                  <c:v>314471.35999999969</c:v>
                </c:pt>
                <c:pt idx="199">
                  <c:v>317524.47999999969</c:v>
                </c:pt>
                <c:pt idx="200">
                  <c:v>320577.59999999969</c:v>
                </c:pt>
                <c:pt idx="201">
                  <c:v>323630.71999999968</c:v>
                </c:pt>
                <c:pt idx="202">
                  <c:v>326683.83999999968</c:v>
                </c:pt>
                <c:pt idx="203">
                  <c:v>329736.95999999967</c:v>
                </c:pt>
                <c:pt idx="204">
                  <c:v>332790.07999999967</c:v>
                </c:pt>
                <c:pt idx="205">
                  <c:v>335843.19999999966</c:v>
                </c:pt>
                <c:pt idx="206">
                  <c:v>338896.31999999966</c:v>
                </c:pt>
                <c:pt idx="207">
                  <c:v>341949.43999999965</c:v>
                </c:pt>
                <c:pt idx="208">
                  <c:v>345002.55999999965</c:v>
                </c:pt>
                <c:pt idx="209">
                  <c:v>348055.67999999964</c:v>
                </c:pt>
                <c:pt idx="210">
                  <c:v>351108.79999999964</c:v>
                </c:pt>
                <c:pt idx="211">
                  <c:v>354161.91999999963</c:v>
                </c:pt>
                <c:pt idx="212">
                  <c:v>357215.03999999963</c:v>
                </c:pt>
                <c:pt idx="213">
                  <c:v>360268.15999999963</c:v>
                </c:pt>
                <c:pt idx="214">
                  <c:v>363321.27999999962</c:v>
                </c:pt>
                <c:pt idx="215">
                  <c:v>366374.39999999962</c:v>
                </c:pt>
                <c:pt idx="216">
                  <c:v>369427.51999999961</c:v>
                </c:pt>
                <c:pt idx="217">
                  <c:v>372480.63999999961</c:v>
                </c:pt>
                <c:pt idx="218">
                  <c:v>375533.7599999996</c:v>
                </c:pt>
                <c:pt idx="219">
                  <c:v>378586.8799999996</c:v>
                </c:pt>
                <c:pt idx="220">
                  <c:v>381639.99999999959</c:v>
                </c:pt>
                <c:pt idx="221">
                  <c:v>384693.11999999959</c:v>
                </c:pt>
                <c:pt idx="222">
                  <c:v>387746.23999999958</c:v>
                </c:pt>
                <c:pt idx="223">
                  <c:v>390799.35999999958</c:v>
                </c:pt>
                <c:pt idx="224">
                  <c:v>393852.47999999957</c:v>
                </c:pt>
                <c:pt idx="225">
                  <c:v>396905.59999999957</c:v>
                </c:pt>
                <c:pt idx="226">
                  <c:v>399958.71999999956</c:v>
                </c:pt>
                <c:pt idx="227">
                  <c:v>403011.83999999956</c:v>
                </c:pt>
                <c:pt idx="228">
                  <c:v>406064.95999999956</c:v>
                </c:pt>
                <c:pt idx="229">
                  <c:v>409118.07999999955</c:v>
                </c:pt>
                <c:pt idx="230">
                  <c:v>412171.19999999955</c:v>
                </c:pt>
                <c:pt idx="231">
                  <c:v>415224.31999999954</c:v>
                </c:pt>
                <c:pt idx="232">
                  <c:v>418277.43999999954</c:v>
                </c:pt>
                <c:pt idx="233">
                  <c:v>421330.55999999953</c:v>
                </c:pt>
                <c:pt idx="234">
                  <c:v>424383.67999999953</c:v>
                </c:pt>
                <c:pt idx="235">
                  <c:v>427436.79999999952</c:v>
                </c:pt>
                <c:pt idx="236">
                  <c:v>430489.91999999952</c:v>
                </c:pt>
                <c:pt idx="237">
                  <c:v>433543.03999999951</c:v>
                </c:pt>
                <c:pt idx="238">
                  <c:v>436596.15999999951</c:v>
                </c:pt>
                <c:pt idx="239">
                  <c:v>439649.2799999995</c:v>
                </c:pt>
                <c:pt idx="240">
                  <c:v>442702.3999999995</c:v>
                </c:pt>
                <c:pt idx="241">
                  <c:v>445755.51999999949</c:v>
                </c:pt>
                <c:pt idx="242">
                  <c:v>448808.63999999949</c:v>
                </c:pt>
                <c:pt idx="243">
                  <c:v>451861.75999999949</c:v>
                </c:pt>
                <c:pt idx="244">
                  <c:v>454914.87999999948</c:v>
                </c:pt>
                <c:pt idx="245">
                  <c:v>457967.99999999948</c:v>
                </c:pt>
                <c:pt idx="246">
                  <c:v>461021.11999999947</c:v>
                </c:pt>
                <c:pt idx="247">
                  <c:v>464074.23999999947</c:v>
                </c:pt>
                <c:pt idx="248">
                  <c:v>467127.35999999946</c:v>
                </c:pt>
                <c:pt idx="249">
                  <c:v>470180.47999999946</c:v>
                </c:pt>
                <c:pt idx="250">
                  <c:v>473233.59999999945</c:v>
                </c:pt>
                <c:pt idx="251">
                  <c:v>476286.71999999945</c:v>
                </c:pt>
                <c:pt idx="252">
                  <c:v>479339.83999999944</c:v>
                </c:pt>
                <c:pt idx="253">
                  <c:v>482392.95999999944</c:v>
                </c:pt>
                <c:pt idx="254">
                  <c:v>485446.07999999943</c:v>
                </c:pt>
                <c:pt idx="255">
                  <c:v>488499.19999999943</c:v>
                </c:pt>
                <c:pt idx="256">
                  <c:v>491552.31999999942</c:v>
                </c:pt>
                <c:pt idx="257">
                  <c:v>494605.43999999942</c:v>
                </c:pt>
                <c:pt idx="258">
                  <c:v>497658.55999999942</c:v>
                </c:pt>
                <c:pt idx="259">
                  <c:v>500711.67999999941</c:v>
                </c:pt>
                <c:pt idx="260">
                  <c:v>503764.79999999941</c:v>
                </c:pt>
                <c:pt idx="261">
                  <c:v>506817.9199999994</c:v>
                </c:pt>
                <c:pt idx="262">
                  <c:v>509871.0399999994</c:v>
                </c:pt>
                <c:pt idx="263">
                  <c:v>512924.15999999939</c:v>
                </c:pt>
                <c:pt idx="264">
                  <c:v>515977.27999999939</c:v>
                </c:pt>
                <c:pt idx="265">
                  <c:v>519030.39999999938</c:v>
                </c:pt>
                <c:pt idx="266">
                  <c:v>522083.51999999938</c:v>
                </c:pt>
                <c:pt idx="267">
                  <c:v>525136.63999999943</c:v>
                </c:pt>
                <c:pt idx="268">
                  <c:v>528189.75999999943</c:v>
                </c:pt>
                <c:pt idx="269">
                  <c:v>531242.87999999942</c:v>
                </c:pt>
                <c:pt idx="270">
                  <c:v>534295.99999999942</c:v>
                </c:pt>
                <c:pt idx="271">
                  <c:v>537349.11999999941</c:v>
                </c:pt>
                <c:pt idx="272">
                  <c:v>540402.23999999941</c:v>
                </c:pt>
                <c:pt idx="273">
                  <c:v>543455.3599999994</c:v>
                </c:pt>
                <c:pt idx="274">
                  <c:v>546508.4799999994</c:v>
                </c:pt>
                <c:pt idx="275">
                  <c:v>549561.59999999939</c:v>
                </c:pt>
                <c:pt idx="276">
                  <c:v>552614.71999999939</c:v>
                </c:pt>
                <c:pt idx="277">
                  <c:v>555667.83999999939</c:v>
                </c:pt>
                <c:pt idx="278">
                  <c:v>558720.95999999938</c:v>
                </c:pt>
                <c:pt idx="279">
                  <c:v>561774.07999999938</c:v>
                </c:pt>
                <c:pt idx="280">
                  <c:v>564827.19999999937</c:v>
                </c:pt>
                <c:pt idx="281">
                  <c:v>567880.31999999937</c:v>
                </c:pt>
                <c:pt idx="282">
                  <c:v>570933.43999999936</c:v>
                </c:pt>
                <c:pt idx="283">
                  <c:v>573986.55999999936</c:v>
                </c:pt>
                <c:pt idx="284">
                  <c:v>577039.67999999935</c:v>
                </c:pt>
                <c:pt idx="285">
                  <c:v>580092.79999999935</c:v>
                </c:pt>
                <c:pt idx="286">
                  <c:v>583145.91999999934</c:v>
                </c:pt>
                <c:pt idx="287">
                  <c:v>586199.03999999934</c:v>
                </c:pt>
                <c:pt idx="288">
                  <c:v>589252.15999999933</c:v>
                </c:pt>
                <c:pt idx="289">
                  <c:v>592305.27999999933</c:v>
                </c:pt>
                <c:pt idx="290">
                  <c:v>595358.39999999932</c:v>
                </c:pt>
                <c:pt idx="291">
                  <c:v>598411.51999999932</c:v>
                </c:pt>
                <c:pt idx="292">
                  <c:v>601464.63999999932</c:v>
                </c:pt>
                <c:pt idx="293">
                  <c:v>604517.75999999931</c:v>
                </c:pt>
                <c:pt idx="294">
                  <c:v>607570.87999999931</c:v>
                </c:pt>
                <c:pt idx="295">
                  <c:v>610623.9999999993</c:v>
                </c:pt>
                <c:pt idx="296">
                  <c:v>613677.1199999993</c:v>
                </c:pt>
                <c:pt idx="297">
                  <c:v>616730.23999999929</c:v>
                </c:pt>
                <c:pt idx="298">
                  <c:v>619783.35999999929</c:v>
                </c:pt>
                <c:pt idx="299">
                  <c:v>622836.47999999928</c:v>
                </c:pt>
                <c:pt idx="300">
                  <c:v>625889.59999999928</c:v>
                </c:pt>
                <c:pt idx="301">
                  <c:v>628942.71999999927</c:v>
                </c:pt>
                <c:pt idx="302">
                  <c:v>631995.83999999927</c:v>
                </c:pt>
                <c:pt idx="303">
                  <c:v>635048.95999999926</c:v>
                </c:pt>
                <c:pt idx="304">
                  <c:v>638102.07999999926</c:v>
                </c:pt>
                <c:pt idx="305">
                  <c:v>641155.19999999925</c:v>
                </c:pt>
                <c:pt idx="306">
                  <c:v>644208.31999999925</c:v>
                </c:pt>
                <c:pt idx="307">
                  <c:v>647261.43999999925</c:v>
                </c:pt>
                <c:pt idx="308">
                  <c:v>650314.55999999924</c:v>
                </c:pt>
                <c:pt idx="309">
                  <c:v>653367.67999999924</c:v>
                </c:pt>
                <c:pt idx="310">
                  <c:v>656420.79999999923</c:v>
                </c:pt>
                <c:pt idx="311">
                  <c:v>659473.91999999923</c:v>
                </c:pt>
                <c:pt idx="312">
                  <c:v>662527.03999999922</c:v>
                </c:pt>
                <c:pt idx="313">
                  <c:v>665580.15999999922</c:v>
                </c:pt>
                <c:pt idx="314">
                  <c:v>668633.27999999921</c:v>
                </c:pt>
                <c:pt idx="315">
                  <c:v>671686.39999999921</c:v>
                </c:pt>
                <c:pt idx="316">
                  <c:v>674739.5199999992</c:v>
                </c:pt>
                <c:pt idx="317">
                  <c:v>677792.6399999992</c:v>
                </c:pt>
                <c:pt idx="318">
                  <c:v>680845.75999999919</c:v>
                </c:pt>
                <c:pt idx="319">
                  <c:v>683898.87999999919</c:v>
                </c:pt>
                <c:pt idx="320">
                  <c:v>686951.99999999919</c:v>
                </c:pt>
                <c:pt idx="321">
                  <c:v>690005.11999999918</c:v>
                </c:pt>
                <c:pt idx="322">
                  <c:v>693058.23999999918</c:v>
                </c:pt>
                <c:pt idx="323">
                  <c:v>696111.35999999917</c:v>
                </c:pt>
                <c:pt idx="324">
                  <c:v>699164.47999999917</c:v>
                </c:pt>
                <c:pt idx="325">
                  <c:v>702217.59999999916</c:v>
                </c:pt>
                <c:pt idx="326">
                  <c:v>705270.71999999916</c:v>
                </c:pt>
                <c:pt idx="327">
                  <c:v>708323.83999999915</c:v>
                </c:pt>
                <c:pt idx="328">
                  <c:v>711376.95999999915</c:v>
                </c:pt>
                <c:pt idx="329">
                  <c:v>714430.07999999914</c:v>
                </c:pt>
                <c:pt idx="330">
                  <c:v>717483.19999999914</c:v>
                </c:pt>
                <c:pt idx="331">
                  <c:v>720536.31999999913</c:v>
                </c:pt>
                <c:pt idx="332">
                  <c:v>723589.43999999913</c:v>
                </c:pt>
                <c:pt idx="333">
                  <c:v>726642.55999999912</c:v>
                </c:pt>
                <c:pt idx="334">
                  <c:v>729695.67999999912</c:v>
                </c:pt>
                <c:pt idx="335">
                  <c:v>732748.79999999912</c:v>
                </c:pt>
                <c:pt idx="336">
                  <c:v>735801.91999999911</c:v>
                </c:pt>
                <c:pt idx="337">
                  <c:v>738855.03999999911</c:v>
                </c:pt>
                <c:pt idx="338">
                  <c:v>741908.1599999991</c:v>
                </c:pt>
                <c:pt idx="339">
                  <c:v>744961.2799999991</c:v>
                </c:pt>
                <c:pt idx="340">
                  <c:v>748014.39999999909</c:v>
                </c:pt>
                <c:pt idx="341">
                  <c:v>751067.51999999909</c:v>
                </c:pt>
                <c:pt idx="342">
                  <c:v>754120.63999999908</c:v>
                </c:pt>
                <c:pt idx="343">
                  <c:v>757173.75999999908</c:v>
                </c:pt>
                <c:pt idx="344">
                  <c:v>760226.87999999907</c:v>
                </c:pt>
                <c:pt idx="345">
                  <c:v>763279.99999999907</c:v>
                </c:pt>
                <c:pt idx="346">
                  <c:v>766333.11999999906</c:v>
                </c:pt>
                <c:pt idx="347">
                  <c:v>769386.23999999906</c:v>
                </c:pt>
                <c:pt idx="348">
                  <c:v>772439.35999999905</c:v>
                </c:pt>
                <c:pt idx="349">
                  <c:v>775492.47999999905</c:v>
                </c:pt>
                <c:pt idx="350">
                  <c:v>778545.59999999905</c:v>
                </c:pt>
                <c:pt idx="351">
                  <c:v>781598.71999999904</c:v>
                </c:pt>
                <c:pt idx="352">
                  <c:v>784651.83999999904</c:v>
                </c:pt>
                <c:pt idx="353">
                  <c:v>787704.95999999903</c:v>
                </c:pt>
                <c:pt idx="354">
                  <c:v>790758.07999999903</c:v>
                </c:pt>
                <c:pt idx="355">
                  <c:v>793811.19999999902</c:v>
                </c:pt>
                <c:pt idx="356">
                  <c:v>796864.31999999902</c:v>
                </c:pt>
                <c:pt idx="357">
                  <c:v>799917.43999999901</c:v>
                </c:pt>
                <c:pt idx="358">
                  <c:v>802970.55999999901</c:v>
                </c:pt>
                <c:pt idx="359">
                  <c:v>806023.679999999</c:v>
                </c:pt>
                <c:pt idx="360">
                  <c:v>809076.799999999</c:v>
                </c:pt>
                <c:pt idx="361">
                  <c:v>812129.91999999899</c:v>
                </c:pt>
                <c:pt idx="362">
                  <c:v>815183.03999999899</c:v>
                </c:pt>
                <c:pt idx="363">
                  <c:v>818236.15999999898</c:v>
                </c:pt>
                <c:pt idx="364">
                  <c:v>821289.27999999898</c:v>
                </c:pt>
                <c:pt idx="365">
                  <c:v>824342.39999999898</c:v>
                </c:pt>
                <c:pt idx="366">
                  <c:v>827395.51999999897</c:v>
                </c:pt>
                <c:pt idx="367">
                  <c:v>830448.63999999897</c:v>
                </c:pt>
                <c:pt idx="368">
                  <c:v>833501.75999999896</c:v>
                </c:pt>
                <c:pt idx="369">
                  <c:v>836554.87999999896</c:v>
                </c:pt>
                <c:pt idx="370">
                  <c:v>839607.99999999895</c:v>
                </c:pt>
                <c:pt idx="371">
                  <c:v>842661.11999999895</c:v>
                </c:pt>
                <c:pt idx="372">
                  <c:v>845714.23999999894</c:v>
                </c:pt>
                <c:pt idx="373">
                  <c:v>848767.35999999894</c:v>
                </c:pt>
                <c:pt idx="374">
                  <c:v>851820.47999999893</c:v>
                </c:pt>
                <c:pt idx="375">
                  <c:v>854873.59999999893</c:v>
                </c:pt>
                <c:pt idx="376">
                  <c:v>857926.71999999892</c:v>
                </c:pt>
                <c:pt idx="377">
                  <c:v>860979.83999999892</c:v>
                </c:pt>
                <c:pt idx="378">
                  <c:v>864032.95999999892</c:v>
                </c:pt>
                <c:pt idx="379">
                  <c:v>867086.07999999891</c:v>
                </c:pt>
                <c:pt idx="380">
                  <c:v>870139.19999999891</c:v>
                </c:pt>
                <c:pt idx="381">
                  <c:v>873192.3199999989</c:v>
                </c:pt>
                <c:pt idx="382">
                  <c:v>876245.4399999989</c:v>
                </c:pt>
                <c:pt idx="383">
                  <c:v>879298.55999999889</c:v>
                </c:pt>
                <c:pt idx="384">
                  <c:v>882351.67999999889</c:v>
                </c:pt>
                <c:pt idx="385">
                  <c:v>885404.79999999888</c:v>
                </c:pt>
                <c:pt idx="386">
                  <c:v>888457.91999999888</c:v>
                </c:pt>
                <c:pt idx="387">
                  <c:v>891511.03999999887</c:v>
                </c:pt>
                <c:pt idx="388">
                  <c:v>894564.15999999887</c:v>
                </c:pt>
                <c:pt idx="389">
                  <c:v>897617.27999999886</c:v>
                </c:pt>
                <c:pt idx="390">
                  <c:v>900670.39999999886</c:v>
                </c:pt>
                <c:pt idx="391">
                  <c:v>903723.51999999885</c:v>
                </c:pt>
                <c:pt idx="392">
                  <c:v>906776.63999999885</c:v>
                </c:pt>
                <c:pt idx="393">
                  <c:v>909829.75999999885</c:v>
                </c:pt>
                <c:pt idx="394">
                  <c:v>912882.87999999884</c:v>
                </c:pt>
                <c:pt idx="395">
                  <c:v>915935.99999999884</c:v>
                </c:pt>
                <c:pt idx="396">
                  <c:v>918989.11999999883</c:v>
                </c:pt>
                <c:pt idx="397">
                  <c:v>922042.23999999883</c:v>
                </c:pt>
                <c:pt idx="398">
                  <c:v>925095.35999999882</c:v>
                </c:pt>
                <c:pt idx="399">
                  <c:v>928148.47999999882</c:v>
                </c:pt>
                <c:pt idx="400">
                  <c:v>931201.59999999881</c:v>
                </c:pt>
                <c:pt idx="401">
                  <c:v>934254.71999999881</c:v>
                </c:pt>
                <c:pt idx="402">
                  <c:v>937307.8399999988</c:v>
                </c:pt>
                <c:pt idx="403">
                  <c:v>940360.9599999988</c:v>
                </c:pt>
                <c:pt idx="404">
                  <c:v>943414.07999999879</c:v>
                </c:pt>
                <c:pt idx="405">
                  <c:v>946467.19999999879</c:v>
                </c:pt>
                <c:pt idx="406">
                  <c:v>949520.31999999878</c:v>
                </c:pt>
                <c:pt idx="407">
                  <c:v>952573.43999999878</c:v>
                </c:pt>
                <c:pt idx="408">
                  <c:v>955626.55999999878</c:v>
                </c:pt>
                <c:pt idx="409">
                  <c:v>958679.67999999877</c:v>
                </c:pt>
                <c:pt idx="410">
                  <c:v>961732.79999999877</c:v>
                </c:pt>
                <c:pt idx="411">
                  <c:v>964785.91999999876</c:v>
                </c:pt>
                <c:pt idx="412">
                  <c:v>967839.03999999876</c:v>
                </c:pt>
                <c:pt idx="413">
                  <c:v>970892.15999999875</c:v>
                </c:pt>
                <c:pt idx="414">
                  <c:v>973945.27999999875</c:v>
                </c:pt>
                <c:pt idx="415">
                  <c:v>976998.39999999874</c:v>
                </c:pt>
                <c:pt idx="416">
                  <c:v>980051.51999999874</c:v>
                </c:pt>
                <c:pt idx="417">
                  <c:v>983104.63999999873</c:v>
                </c:pt>
                <c:pt idx="418">
                  <c:v>986157.75999999873</c:v>
                </c:pt>
                <c:pt idx="419">
                  <c:v>989210.87999999872</c:v>
                </c:pt>
                <c:pt idx="420">
                  <c:v>992263.99999999872</c:v>
                </c:pt>
                <c:pt idx="421">
                  <c:v>995317.11999999871</c:v>
                </c:pt>
                <c:pt idx="422">
                  <c:v>998370.23999999871</c:v>
                </c:pt>
                <c:pt idx="423">
                  <c:v>1001423.3599999987</c:v>
                </c:pt>
                <c:pt idx="424">
                  <c:v>1004476.4799999987</c:v>
                </c:pt>
                <c:pt idx="425">
                  <c:v>1007529.5999999987</c:v>
                </c:pt>
                <c:pt idx="426">
                  <c:v>1010582.7199999987</c:v>
                </c:pt>
                <c:pt idx="427">
                  <c:v>1013635.8399999987</c:v>
                </c:pt>
                <c:pt idx="428">
                  <c:v>1016688.9599999987</c:v>
                </c:pt>
                <c:pt idx="429">
                  <c:v>1019742.0799999987</c:v>
                </c:pt>
                <c:pt idx="430">
                  <c:v>1022795.1999999987</c:v>
                </c:pt>
                <c:pt idx="431">
                  <c:v>1025848.3199999987</c:v>
                </c:pt>
                <c:pt idx="432">
                  <c:v>1028901.4399999987</c:v>
                </c:pt>
                <c:pt idx="433">
                  <c:v>1031954.5599999987</c:v>
                </c:pt>
                <c:pt idx="434">
                  <c:v>1035007.6799999987</c:v>
                </c:pt>
                <c:pt idx="435">
                  <c:v>1038060.7999999986</c:v>
                </c:pt>
                <c:pt idx="436">
                  <c:v>1041113.9199999986</c:v>
                </c:pt>
                <c:pt idx="437">
                  <c:v>1044167.0399999986</c:v>
                </c:pt>
                <c:pt idx="438">
                  <c:v>1047220.1599999986</c:v>
                </c:pt>
                <c:pt idx="439">
                  <c:v>1050273.2799999986</c:v>
                </c:pt>
                <c:pt idx="440">
                  <c:v>1053326.3999999987</c:v>
                </c:pt>
                <c:pt idx="441">
                  <c:v>1056379.5199999989</c:v>
                </c:pt>
                <c:pt idx="442">
                  <c:v>1059432.639999999</c:v>
                </c:pt>
                <c:pt idx="443">
                  <c:v>1062485.7599999991</c:v>
                </c:pt>
                <c:pt idx="444">
                  <c:v>1065538.8799999992</c:v>
                </c:pt>
                <c:pt idx="445">
                  <c:v>1068591.9999999993</c:v>
                </c:pt>
                <c:pt idx="446">
                  <c:v>1071645.1199999994</c:v>
                </c:pt>
                <c:pt idx="447">
                  <c:v>1074698.2399999995</c:v>
                </c:pt>
                <c:pt idx="448">
                  <c:v>1077751.3599999996</c:v>
                </c:pt>
                <c:pt idx="449">
                  <c:v>1080804.4799999997</c:v>
                </c:pt>
                <c:pt idx="450">
                  <c:v>1083857.5999999999</c:v>
                </c:pt>
                <c:pt idx="451">
                  <c:v>1086910.72</c:v>
                </c:pt>
                <c:pt idx="452">
                  <c:v>1089963.8400000001</c:v>
                </c:pt>
                <c:pt idx="453">
                  <c:v>1093016.9600000002</c:v>
                </c:pt>
                <c:pt idx="454">
                  <c:v>1096070.0800000003</c:v>
                </c:pt>
                <c:pt idx="455">
                  <c:v>1099123.2000000004</c:v>
                </c:pt>
                <c:pt idx="456">
                  <c:v>1102176.3200000005</c:v>
                </c:pt>
                <c:pt idx="457">
                  <c:v>1105229.4400000006</c:v>
                </c:pt>
                <c:pt idx="458">
                  <c:v>1108282.5600000008</c:v>
                </c:pt>
                <c:pt idx="459">
                  <c:v>1111335.6800000009</c:v>
                </c:pt>
                <c:pt idx="460">
                  <c:v>1114388.800000001</c:v>
                </c:pt>
                <c:pt idx="461">
                  <c:v>1117441.9200000011</c:v>
                </c:pt>
                <c:pt idx="462">
                  <c:v>1120495.0400000012</c:v>
                </c:pt>
                <c:pt idx="463">
                  <c:v>1123548.1600000013</c:v>
                </c:pt>
                <c:pt idx="464">
                  <c:v>1126601.2800000014</c:v>
                </c:pt>
                <c:pt idx="465">
                  <c:v>1129654.4000000015</c:v>
                </c:pt>
                <c:pt idx="466">
                  <c:v>1132707.5200000016</c:v>
                </c:pt>
                <c:pt idx="467">
                  <c:v>1135760.6400000018</c:v>
                </c:pt>
                <c:pt idx="468">
                  <c:v>1138813.7600000019</c:v>
                </c:pt>
                <c:pt idx="469">
                  <c:v>1141866.880000002</c:v>
                </c:pt>
                <c:pt idx="470">
                  <c:v>1144920.0000000021</c:v>
                </c:pt>
                <c:pt idx="471">
                  <c:v>1147973.1200000022</c:v>
                </c:pt>
                <c:pt idx="472">
                  <c:v>1151026.2400000023</c:v>
                </c:pt>
                <c:pt idx="473">
                  <c:v>1154079.3600000024</c:v>
                </c:pt>
                <c:pt idx="474">
                  <c:v>1157132.4800000025</c:v>
                </c:pt>
                <c:pt idx="475">
                  <c:v>1160185.6000000027</c:v>
                </c:pt>
                <c:pt idx="476">
                  <c:v>1163238.7200000028</c:v>
                </c:pt>
                <c:pt idx="477">
                  <c:v>1166291.8400000029</c:v>
                </c:pt>
                <c:pt idx="478">
                  <c:v>1169344.960000003</c:v>
                </c:pt>
                <c:pt idx="479">
                  <c:v>1172398.0800000031</c:v>
                </c:pt>
                <c:pt idx="480">
                  <c:v>1175451.2000000032</c:v>
                </c:pt>
                <c:pt idx="481">
                  <c:v>1178504.3200000033</c:v>
                </c:pt>
                <c:pt idx="482">
                  <c:v>1181557.4400000034</c:v>
                </c:pt>
                <c:pt idx="483">
                  <c:v>1184610.5600000035</c:v>
                </c:pt>
                <c:pt idx="484">
                  <c:v>1187663.6800000037</c:v>
                </c:pt>
                <c:pt idx="485">
                  <c:v>1190716.8000000038</c:v>
                </c:pt>
                <c:pt idx="486">
                  <c:v>1193769.9200000039</c:v>
                </c:pt>
                <c:pt idx="487">
                  <c:v>1196823.040000004</c:v>
                </c:pt>
                <c:pt idx="488">
                  <c:v>1199876.1600000041</c:v>
                </c:pt>
                <c:pt idx="489">
                  <c:v>1202929.2800000042</c:v>
                </c:pt>
                <c:pt idx="490">
                  <c:v>1205982.4000000043</c:v>
                </c:pt>
                <c:pt idx="491">
                  <c:v>1209035.5200000044</c:v>
                </c:pt>
                <c:pt idx="492">
                  <c:v>1212088.6400000046</c:v>
                </c:pt>
                <c:pt idx="493">
                  <c:v>1215141.7600000047</c:v>
                </c:pt>
                <c:pt idx="494">
                  <c:v>1218194.8800000048</c:v>
                </c:pt>
                <c:pt idx="495">
                  <c:v>1221248.0000000049</c:v>
                </c:pt>
                <c:pt idx="496">
                  <c:v>1224301.120000005</c:v>
                </c:pt>
                <c:pt idx="497">
                  <c:v>1227354.2400000051</c:v>
                </c:pt>
                <c:pt idx="498">
                  <c:v>1230407.3600000052</c:v>
                </c:pt>
                <c:pt idx="499">
                  <c:v>1233460.4800000053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9C-4923-B79B-077E37728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0730056"/>
        <c:axId val="530727432"/>
      </c:lineChart>
      <c:catAx>
        <c:axId val="530730056"/>
        <c:scaling>
          <c:orientation val="minMax"/>
        </c:scaling>
        <c:delete val="0"/>
        <c:axPos val="b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0727432"/>
        <c:crosses val="autoZero"/>
        <c:auto val="1"/>
        <c:lblAlgn val="ctr"/>
        <c:lblOffset val="100"/>
        <c:noMultiLvlLbl val="0"/>
      </c:catAx>
      <c:valAx>
        <c:axId val="530727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0730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15239</xdr:colOff>
      <xdr:row>2</xdr:row>
      <xdr:rowOff>160020</xdr:rowOff>
    </xdr:from>
    <xdr:to>
      <xdr:col>24</xdr:col>
      <xdr:colOff>236482</xdr:colOff>
      <xdr:row>24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4EAF174-7A2B-4C71-9E10-B372476A4C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755419</xdr:colOff>
      <xdr:row>2</xdr:row>
      <xdr:rowOff>197068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4A39769-9943-4B26-8477-683F9C619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74316" cy="5912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18</xdr:row>
      <xdr:rowOff>19050</xdr:rowOff>
    </xdr:from>
    <xdr:to>
      <xdr:col>2</xdr:col>
      <xdr:colOff>285750</xdr:colOff>
      <xdr:row>18</xdr:row>
      <xdr:rowOff>156210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23C4FE69-F4F0-43A4-B869-9B2FF61EE917}"/>
            </a:ext>
          </a:extLst>
        </xdr:cNvPr>
        <xdr:cNvCxnSpPr/>
      </xdr:nvCxnSpPr>
      <xdr:spPr>
        <a:xfrm flipV="1">
          <a:off x="2247900" y="3448050"/>
          <a:ext cx="0" cy="13716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E3B4F-3CE5-4C72-A520-54D0F5E4FF56}">
  <dimension ref="B1:N517"/>
  <sheetViews>
    <sheetView tabSelected="1" topLeftCell="A5" zoomScale="130" zoomScaleNormal="130" workbookViewId="0">
      <selection activeCell="I15" sqref="I15"/>
    </sheetView>
  </sheetViews>
  <sheetFormatPr defaultRowHeight="14.4" x14ac:dyDescent="0.3"/>
  <cols>
    <col min="2" max="2" width="12.109375" customWidth="1"/>
    <col min="3" max="4" width="11.44140625" customWidth="1"/>
    <col min="5" max="5" width="5.44140625" customWidth="1"/>
    <col min="6" max="9" width="12.6640625" customWidth="1"/>
    <col min="10" max="10" width="5.33203125" customWidth="1"/>
    <col min="11" max="14" width="12.6640625" customWidth="1"/>
  </cols>
  <sheetData>
    <row r="1" spans="2:14" ht="15.75" customHeight="1" x14ac:dyDescent="0.3">
      <c r="F1" s="63" t="s">
        <v>37</v>
      </c>
      <c r="G1" s="63"/>
      <c r="H1" s="63"/>
      <c r="I1" s="63"/>
      <c r="J1" s="63"/>
      <c r="K1" s="63"/>
      <c r="L1" s="63"/>
      <c r="M1" s="63"/>
      <c r="N1" s="63"/>
    </row>
    <row r="2" spans="2:14" ht="15.75" customHeight="1" x14ac:dyDescent="0.3">
      <c r="F2" s="63"/>
      <c r="G2" s="63"/>
      <c r="H2" s="63"/>
      <c r="I2" s="63"/>
      <c r="J2" s="63"/>
      <c r="K2" s="63"/>
      <c r="L2" s="63"/>
      <c r="M2" s="63"/>
      <c r="N2" s="63"/>
    </row>
    <row r="3" spans="2:14" ht="15.75" customHeight="1" x14ac:dyDescent="0.3"/>
    <row r="4" spans="2:14" x14ac:dyDescent="0.3">
      <c r="F4" s="60" t="s">
        <v>31</v>
      </c>
      <c r="G4" s="61"/>
      <c r="H4" s="61"/>
      <c r="I4" s="62"/>
      <c r="K4" s="60" t="s">
        <v>32</v>
      </c>
      <c r="L4" s="61"/>
      <c r="M4" s="61"/>
      <c r="N4" s="62"/>
    </row>
    <row r="5" spans="2:14" x14ac:dyDescent="0.3">
      <c r="B5" s="33" t="s">
        <v>5</v>
      </c>
      <c r="C5" s="39">
        <v>1978</v>
      </c>
      <c r="F5" t="s">
        <v>15</v>
      </c>
      <c r="H5" s="37">
        <v>21797</v>
      </c>
      <c r="I5" s="20"/>
      <c r="K5" t="s">
        <v>15</v>
      </c>
      <c r="M5" s="37">
        <f>H5</f>
        <v>21797</v>
      </c>
      <c r="N5" s="20"/>
    </row>
    <row r="6" spans="2:14" x14ac:dyDescent="0.3">
      <c r="B6" s="35" t="s">
        <v>6</v>
      </c>
      <c r="C6" s="40">
        <f>YEAR(H6)</f>
        <v>2021</v>
      </c>
      <c r="F6" t="s">
        <v>26</v>
      </c>
      <c r="H6" s="37">
        <v>44443</v>
      </c>
      <c r="K6" t="s">
        <v>26</v>
      </c>
      <c r="M6" s="37">
        <v>47365</v>
      </c>
    </row>
    <row r="7" spans="2:14" x14ac:dyDescent="0.3">
      <c r="H7" s="20"/>
      <c r="J7" t="s">
        <v>36</v>
      </c>
      <c r="M7" s="20"/>
    </row>
    <row r="8" spans="2:14" x14ac:dyDescent="0.3">
      <c r="B8" s="33" t="s">
        <v>17</v>
      </c>
      <c r="C8" s="34"/>
      <c r="D8" s="41">
        <v>20000</v>
      </c>
      <c r="F8" s="54"/>
      <c r="G8" s="55"/>
      <c r="H8" s="55" t="s">
        <v>0</v>
      </c>
      <c r="I8" s="56" t="s">
        <v>27</v>
      </c>
      <c r="K8" s="54"/>
      <c r="L8" s="55"/>
      <c r="M8" s="55" t="s">
        <v>0</v>
      </c>
      <c r="N8" s="56" t="s">
        <v>27</v>
      </c>
    </row>
    <row r="9" spans="2:14" x14ac:dyDescent="0.3">
      <c r="B9" s="35" t="s">
        <v>18</v>
      </c>
      <c r="C9" s="36"/>
      <c r="D9" s="42">
        <v>0.02</v>
      </c>
      <c r="F9" s="28" t="s">
        <v>28</v>
      </c>
      <c r="G9" s="38"/>
      <c r="H9" s="47">
        <f>DATEDIF(H5,H6,"y")</f>
        <v>62</v>
      </c>
      <c r="I9" s="48">
        <f>DATEDIF(H5,H6,"M")-(H9*12)</f>
        <v>0</v>
      </c>
      <c r="K9" s="28" t="s">
        <v>28</v>
      </c>
      <c r="L9" s="38"/>
      <c r="M9" s="47">
        <f>DATEDIF(M5,M6,"y")</f>
        <v>70</v>
      </c>
      <c r="N9" s="48">
        <f>DATEDIF(M5,M6,"M")-(M9*12)</f>
        <v>0</v>
      </c>
    </row>
    <row r="10" spans="2:14" x14ac:dyDescent="0.3">
      <c r="F10" s="28" t="s">
        <v>25</v>
      </c>
      <c r="G10" s="38"/>
      <c r="H10" s="47">
        <f>VLOOKUP(YEAR(H5),Formula!$G$15:$I$89,2,FALSE)</f>
        <v>66</v>
      </c>
      <c r="I10" s="48">
        <f>VLOOKUP(YEAR(H5),Formula!$G$15:$I$89,3,FALSE)</f>
        <v>10</v>
      </c>
      <c r="K10" s="28" t="s">
        <v>25</v>
      </c>
      <c r="L10" s="38"/>
      <c r="M10" s="47">
        <f>VLOOKUP(YEAR(M5),Formula!$G$15:$I$89,2,FALSE)</f>
        <v>66</v>
      </c>
      <c r="N10" s="48">
        <f>VLOOKUP(YEAR(M5),Formula!$G$15:$I$89,3,FALSE)</f>
        <v>10</v>
      </c>
    </row>
    <row r="11" spans="2:14" x14ac:dyDescent="0.3">
      <c r="B11" s="43" t="s">
        <v>0</v>
      </c>
      <c r="C11" s="44" t="s">
        <v>7</v>
      </c>
      <c r="D11" s="45" t="s">
        <v>16</v>
      </c>
      <c r="F11" s="30" t="str">
        <f>IF(((H9*12)+I9)-((H10*12)+I10)&lt;0,"Early  Retirement","Full Retirement")</f>
        <v>Early  Retirement</v>
      </c>
      <c r="G11" s="32"/>
      <c r="H11" s="49">
        <f>ABS((($H$9*12)+$I$9)-(($H$10*12)+$I$10))</f>
        <v>58</v>
      </c>
      <c r="I11" s="50" t="str">
        <f>IF(((H9*12)+I9)-((H10*12)+I10)&lt;0,"Month Penalty","Month Credit")</f>
        <v>Month Penalty</v>
      </c>
      <c r="K11" s="30" t="str">
        <f>IF(((M9*12)+N9)-((M10*12)+N10)&lt;0,"Early  Retirement","Full Retirement")</f>
        <v>Full Retirement</v>
      </c>
      <c r="L11" s="32"/>
      <c r="M11" s="49">
        <f>ABS((($M$9*12)+$N$9)-(($M$10*12)+$N$10))</f>
        <v>38</v>
      </c>
      <c r="N11" s="50" t="str">
        <f>IF(((M9*12)+N9)-((M10*12)+N10)&lt;0,"Month Penalty","Month Credit")</f>
        <v>Month Credit</v>
      </c>
    </row>
    <row r="12" spans="2:14" x14ac:dyDescent="0.3">
      <c r="B12" s="26">
        <f>C5</f>
        <v>1978</v>
      </c>
      <c r="C12" s="27">
        <f>IF(B12="","",D8)</f>
        <v>20000</v>
      </c>
      <c r="D12" s="39"/>
      <c r="H12" s="11"/>
      <c r="M12" s="11"/>
    </row>
    <row r="13" spans="2:14" x14ac:dyDescent="0.3">
      <c r="B13" s="28">
        <f t="shared" ref="B13:B44" si="0">IFERROR(IF(B12+1&gt;$C$6,"",B12+1),"")</f>
        <v>1979</v>
      </c>
      <c r="C13" s="29">
        <f t="shared" ref="C13:C44" si="1">IFERROR(IF(B13="","",C12+D12)*(1+$D$9),"")</f>
        <v>20400</v>
      </c>
      <c r="D13" s="46"/>
      <c r="F13" t="s">
        <v>29</v>
      </c>
      <c r="I13" s="2">
        <f>Formula!$E$21</f>
        <v>2436</v>
      </c>
      <c r="K13" t="s">
        <v>29</v>
      </c>
      <c r="N13" s="2">
        <f>Formula!$E$21</f>
        <v>2436</v>
      </c>
    </row>
    <row r="14" spans="2:14" ht="15" thickBot="1" x14ac:dyDescent="0.35">
      <c r="B14" s="28">
        <f t="shared" si="0"/>
        <v>1980</v>
      </c>
      <c r="C14" s="29">
        <f t="shared" si="1"/>
        <v>20808</v>
      </c>
      <c r="D14" s="46"/>
      <c r="F14" s="25" t="str">
        <f>"*Multiplied by "&amp;IF($F$11="Early Retirement","Early Retirement Penalty","Retirement Credit Premium")</f>
        <v>*Multiplied by Retirement Credit Premium</v>
      </c>
      <c r="G14" s="23"/>
      <c r="H14" s="23"/>
      <c r="I14" s="24">
        <f>IF((($H$9*12)+$I$9)-(($H$10*12)+$I$10)&lt;0,1-IF($H$11&gt;Formula!$N$15,(Formula!$N$15*Formula!$O$15)+((Calculator!$H$11-Formula!$N$15)*Formula!$O$16),Calculator!$H$11*Formula!$O$15),1+($H$11*(VLOOKUP(YEAR($H$5),Formula!$K$15:$L$98,2,FALSE)/12)))</f>
        <v>0.70833353326000004</v>
      </c>
      <c r="K14" s="25" t="str">
        <f>"*Multiplied by "&amp;IF($F$11="Early Retirement","Early Retirement Penalty","Retirement Credit Premium")</f>
        <v>*Multiplied by Retirement Credit Premium</v>
      </c>
      <c r="L14" s="23"/>
      <c r="M14" s="23"/>
      <c r="N14" s="24">
        <f>IF((($M$9*12)+$N$9)-(($M$10*12)+$N$10)&lt;0,1-IF($M$11&gt;Formula!$N$15,(Formula!$N$15*Formula!$O$15)+((Calculator!$M$11-Formula!$N$15)*Formula!$O$16),Calculator!$M$11*Formula!$O$15),1+($M$11*(VLOOKUP(YEAR($M$5),Formula!$K$15:$L$98,2,FALSE)/12)))</f>
        <v>1.2533333333333334</v>
      </c>
    </row>
    <row r="15" spans="2:14" x14ac:dyDescent="0.3">
      <c r="B15" s="28">
        <f t="shared" si="0"/>
        <v>1981</v>
      </c>
      <c r="C15" s="29">
        <f t="shared" si="1"/>
        <v>21224.16</v>
      </c>
      <c r="D15" s="46"/>
      <c r="G15" s="59"/>
      <c r="H15" s="57" t="s">
        <v>30</v>
      </c>
      <c r="I15" s="58">
        <f>I13*I14</f>
        <v>1725.5004870213602</v>
      </c>
      <c r="L15" s="59"/>
      <c r="M15" s="57" t="s">
        <v>30</v>
      </c>
      <c r="N15" s="58">
        <f>N13*N14</f>
        <v>3053.1200000000003</v>
      </c>
    </row>
    <row r="16" spans="2:14" x14ac:dyDescent="0.3">
      <c r="B16" s="28">
        <f t="shared" si="0"/>
        <v>1982</v>
      </c>
      <c r="C16" s="29">
        <f t="shared" si="1"/>
        <v>21648.643199999999</v>
      </c>
      <c r="D16" s="46"/>
      <c r="H16" s="21"/>
      <c r="I16" s="22"/>
      <c r="M16" s="21"/>
      <c r="N16" s="22"/>
    </row>
    <row r="17" spans="2:14" x14ac:dyDescent="0.3">
      <c r="B17" s="28">
        <f t="shared" si="0"/>
        <v>1983</v>
      </c>
      <c r="C17" s="29">
        <f t="shared" si="1"/>
        <v>22081.616063999998</v>
      </c>
      <c r="D17" s="46">
        <v>5000</v>
      </c>
      <c r="F17" s="51" t="s">
        <v>34</v>
      </c>
      <c r="G17" s="52" t="s">
        <v>33</v>
      </c>
      <c r="H17" s="52" t="s">
        <v>7</v>
      </c>
      <c r="I17" s="53" t="s">
        <v>35</v>
      </c>
      <c r="K17" s="51" t="str">
        <f>F17</f>
        <v>Age</v>
      </c>
      <c r="L17" s="52" t="str">
        <f t="shared" ref="L17:N17" si="2">G17</f>
        <v>Date</v>
      </c>
      <c r="M17" s="52" t="str">
        <f t="shared" si="2"/>
        <v>Income</v>
      </c>
      <c r="N17" s="53" t="str">
        <f t="shared" si="2"/>
        <v>Balance</v>
      </c>
    </row>
    <row r="18" spans="2:14" x14ac:dyDescent="0.3">
      <c r="B18" s="28">
        <f t="shared" si="0"/>
        <v>1984</v>
      </c>
      <c r="C18" s="29">
        <f t="shared" si="1"/>
        <v>27623.24838528</v>
      </c>
      <c r="D18" s="46"/>
      <c r="F18" s="15">
        <f>INT(G18-$H$5)/365</f>
        <v>62.11780821917808</v>
      </c>
      <c r="G18" s="20">
        <f>EOMONTH(H6,0)+1</f>
        <v>44470</v>
      </c>
      <c r="H18" s="1">
        <f>IF(G18&gt;=$H$6,$I$15,0)</f>
        <v>1725.5004870213602</v>
      </c>
      <c r="I18" s="2">
        <f>H18</f>
        <v>1725.5004870213602</v>
      </c>
      <c r="K18" s="15">
        <f>F18</f>
        <v>62.11780821917808</v>
      </c>
      <c r="L18" s="20">
        <f>G18</f>
        <v>44470</v>
      </c>
      <c r="M18" s="1">
        <f t="shared" ref="M18:M81" si="3">IF(L18&gt;=$M$6,$N$15,0)</f>
        <v>0</v>
      </c>
      <c r="N18" s="1">
        <f>M18</f>
        <v>0</v>
      </c>
    </row>
    <row r="19" spans="2:14" x14ac:dyDescent="0.3">
      <c r="B19" s="28">
        <f t="shared" si="0"/>
        <v>1985</v>
      </c>
      <c r="C19" s="29">
        <f t="shared" si="1"/>
        <v>28175.7133529856</v>
      </c>
      <c r="D19" s="46"/>
      <c r="F19" s="15">
        <f>INT(G19-$H$5)/365</f>
        <v>62.202739726027396</v>
      </c>
      <c r="G19" s="20">
        <f>EDATE(G18,1)</f>
        <v>44501</v>
      </c>
      <c r="H19" s="1">
        <f t="shared" ref="H19:H82" si="4">IF(G19&gt;=$H$6,$I$15,0)</f>
        <v>1725.5004870213602</v>
      </c>
      <c r="I19" s="2">
        <f>I18+H19</f>
        <v>3451.0009740427204</v>
      </c>
      <c r="K19" s="15">
        <f>F19</f>
        <v>62.202739726027396</v>
      </c>
      <c r="L19" s="20">
        <f>G19</f>
        <v>44501</v>
      </c>
      <c r="M19" s="1">
        <f t="shared" si="3"/>
        <v>0</v>
      </c>
      <c r="N19" s="1">
        <f>N18+M19</f>
        <v>0</v>
      </c>
    </row>
    <row r="20" spans="2:14" x14ac:dyDescent="0.3">
      <c r="B20" s="28">
        <f t="shared" si="0"/>
        <v>1986</v>
      </c>
      <c r="C20" s="29">
        <f t="shared" si="1"/>
        <v>28739.227620045313</v>
      </c>
      <c r="D20" s="46"/>
      <c r="F20" s="15">
        <f t="shared" ref="F20:F83" si="5">INT(G20-$H$5)/365</f>
        <v>62.284931506849318</v>
      </c>
      <c r="G20" s="20">
        <f t="shared" ref="G20:G70" si="6">EDATE(G19,1)</f>
        <v>44531</v>
      </c>
      <c r="H20" s="1">
        <f t="shared" si="4"/>
        <v>1725.5004870213602</v>
      </c>
      <c r="I20" s="2">
        <f t="shared" ref="I20:I70" si="7">I19+H20</f>
        <v>5176.501461064081</v>
      </c>
      <c r="K20" s="15">
        <f t="shared" ref="K20:K83" si="8">F20</f>
        <v>62.284931506849318</v>
      </c>
      <c r="L20" s="20">
        <f t="shared" ref="L20:L83" si="9">G20</f>
        <v>44531</v>
      </c>
      <c r="M20" s="1">
        <f t="shared" si="3"/>
        <v>0</v>
      </c>
      <c r="N20" s="1">
        <f t="shared" ref="N20:N83" si="10">N19+M20</f>
        <v>0</v>
      </c>
    </row>
    <row r="21" spans="2:14" x14ac:dyDescent="0.3">
      <c r="B21" s="28">
        <f t="shared" si="0"/>
        <v>1987</v>
      </c>
      <c r="C21" s="29">
        <f t="shared" si="1"/>
        <v>29314.012172446219</v>
      </c>
      <c r="D21" s="46"/>
      <c r="F21" s="15">
        <f t="shared" si="5"/>
        <v>62.369863013698627</v>
      </c>
      <c r="G21" s="20">
        <f t="shared" si="6"/>
        <v>44562</v>
      </c>
      <c r="H21" s="1">
        <f t="shared" si="4"/>
        <v>1725.5004870213602</v>
      </c>
      <c r="I21" s="2">
        <f t="shared" si="7"/>
        <v>6902.0019480854407</v>
      </c>
      <c r="K21" s="15">
        <f t="shared" si="8"/>
        <v>62.369863013698627</v>
      </c>
      <c r="L21" s="20">
        <f t="shared" si="9"/>
        <v>44562</v>
      </c>
      <c r="M21" s="1">
        <f t="shared" si="3"/>
        <v>0</v>
      </c>
      <c r="N21" s="1">
        <f t="shared" si="10"/>
        <v>0</v>
      </c>
    </row>
    <row r="22" spans="2:14" x14ac:dyDescent="0.3">
      <c r="B22" s="28">
        <f t="shared" si="0"/>
        <v>1988</v>
      </c>
      <c r="C22" s="29">
        <f t="shared" si="1"/>
        <v>29900.292415895143</v>
      </c>
      <c r="D22" s="46"/>
      <c r="F22" s="15">
        <f t="shared" si="5"/>
        <v>62.454794520547942</v>
      </c>
      <c r="G22" s="20">
        <f t="shared" si="6"/>
        <v>44593</v>
      </c>
      <c r="H22" s="1">
        <f t="shared" si="4"/>
        <v>1725.5004870213602</v>
      </c>
      <c r="I22" s="2">
        <f t="shared" si="7"/>
        <v>8627.5024351068005</v>
      </c>
      <c r="K22" s="15">
        <f t="shared" si="8"/>
        <v>62.454794520547942</v>
      </c>
      <c r="L22" s="20">
        <f t="shared" si="9"/>
        <v>44593</v>
      </c>
      <c r="M22" s="1">
        <f t="shared" si="3"/>
        <v>0</v>
      </c>
      <c r="N22" s="1">
        <f t="shared" si="10"/>
        <v>0</v>
      </c>
    </row>
    <row r="23" spans="2:14" x14ac:dyDescent="0.3">
      <c r="B23" s="28">
        <f t="shared" si="0"/>
        <v>1989</v>
      </c>
      <c r="C23" s="29">
        <f t="shared" si="1"/>
        <v>30498.298264213045</v>
      </c>
      <c r="D23" s="46"/>
      <c r="F23" s="15">
        <f t="shared" si="5"/>
        <v>62.531506849315072</v>
      </c>
      <c r="G23" s="20">
        <f t="shared" si="6"/>
        <v>44621</v>
      </c>
      <c r="H23" s="1">
        <f t="shared" si="4"/>
        <v>1725.5004870213602</v>
      </c>
      <c r="I23" s="2">
        <f t="shared" si="7"/>
        <v>10353.00292212816</v>
      </c>
      <c r="K23" s="15">
        <f t="shared" si="8"/>
        <v>62.531506849315072</v>
      </c>
      <c r="L23" s="20">
        <f t="shared" si="9"/>
        <v>44621</v>
      </c>
      <c r="M23" s="1">
        <f t="shared" si="3"/>
        <v>0</v>
      </c>
      <c r="N23" s="1">
        <f t="shared" si="10"/>
        <v>0</v>
      </c>
    </row>
    <row r="24" spans="2:14" x14ac:dyDescent="0.3">
      <c r="B24" s="28">
        <f t="shared" si="0"/>
        <v>1990</v>
      </c>
      <c r="C24" s="29">
        <f t="shared" si="1"/>
        <v>31108.264229497305</v>
      </c>
      <c r="D24" s="46"/>
      <c r="F24" s="15">
        <f t="shared" si="5"/>
        <v>62.61643835616438</v>
      </c>
      <c r="G24" s="20">
        <f t="shared" si="6"/>
        <v>44652</v>
      </c>
      <c r="H24" s="1">
        <f t="shared" si="4"/>
        <v>1725.5004870213602</v>
      </c>
      <c r="I24" s="2">
        <f t="shared" si="7"/>
        <v>12078.50340914952</v>
      </c>
      <c r="K24" s="15">
        <f t="shared" si="8"/>
        <v>62.61643835616438</v>
      </c>
      <c r="L24" s="20">
        <f t="shared" si="9"/>
        <v>44652</v>
      </c>
      <c r="M24" s="1">
        <f t="shared" si="3"/>
        <v>0</v>
      </c>
      <c r="N24" s="1">
        <f t="shared" si="10"/>
        <v>0</v>
      </c>
    </row>
    <row r="25" spans="2:14" x14ac:dyDescent="0.3">
      <c r="B25" s="28">
        <f t="shared" si="0"/>
        <v>1991</v>
      </c>
      <c r="C25" s="29">
        <f t="shared" si="1"/>
        <v>31730.429514087253</v>
      </c>
      <c r="D25" s="46"/>
      <c r="F25" s="15">
        <f t="shared" si="5"/>
        <v>62.698630136986303</v>
      </c>
      <c r="G25" s="20">
        <f t="shared" si="6"/>
        <v>44682</v>
      </c>
      <c r="H25" s="1">
        <f t="shared" si="4"/>
        <v>1725.5004870213602</v>
      </c>
      <c r="I25" s="2">
        <f t="shared" si="7"/>
        <v>13804.00389617088</v>
      </c>
      <c r="K25" s="15">
        <f t="shared" si="8"/>
        <v>62.698630136986303</v>
      </c>
      <c r="L25" s="20">
        <f t="shared" si="9"/>
        <v>44682</v>
      </c>
      <c r="M25" s="1">
        <f t="shared" si="3"/>
        <v>0</v>
      </c>
      <c r="N25" s="1">
        <f t="shared" si="10"/>
        <v>0</v>
      </c>
    </row>
    <row r="26" spans="2:14" x14ac:dyDescent="0.3">
      <c r="B26" s="28">
        <f t="shared" si="0"/>
        <v>1992</v>
      </c>
      <c r="C26" s="29">
        <f t="shared" si="1"/>
        <v>32365.038104368999</v>
      </c>
      <c r="D26" s="46">
        <v>7000</v>
      </c>
      <c r="F26" s="15">
        <f t="shared" si="5"/>
        <v>62.783561643835618</v>
      </c>
      <c r="G26" s="20">
        <f t="shared" si="6"/>
        <v>44713</v>
      </c>
      <c r="H26" s="1">
        <f t="shared" si="4"/>
        <v>1725.5004870213602</v>
      </c>
      <c r="I26" s="2">
        <f t="shared" si="7"/>
        <v>15529.504383192239</v>
      </c>
      <c r="K26" s="15">
        <f t="shared" si="8"/>
        <v>62.783561643835618</v>
      </c>
      <c r="L26" s="20">
        <f t="shared" si="9"/>
        <v>44713</v>
      </c>
      <c r="M26" s="1">
        <f t="shared" si="3"/>
        <v>0</v>
      </c>
      <c r="N26" s="1">
        <f t="shared" si="10"/>
        <v>0</v>
      </c>
    </row>
    <row r="27" spans="2:14" x14ac:dyDescent="0.3">
      <c r="B27" s="28">
        <f t="shared" si="0"/>
        <v>1993</v>
      </c>
      <c r="C27" s="29">
        <f t="shared" si="1"/>
        <v>40152.338866456383</v>
      </c>
      <c r="D27" s="46"/>
      <c r="F27" s="15">
        <f t="shared" si="5"/>
        <v>62.865753424657534</v>
      </c>
      <c r="G27" s="20">
        <f t="shared" si="6"/>
        <v>44743</v>
      </c>
      <c r="H27" s="1">
        <f t="shared" si="4"/>
        <v>1725.5004870213602</v>
      </c>
      <c r="I27" s="2">
        <f t="shared" si="7"/>
        <v>17255.004870213601</v>
      </c>
      <c r="K27" s="15">
        <f t="shared" si="8"/>
        <v>62.865753424657534</v>
      </c>
      <c r="L27" s="20">
        <f t="shared" si="9"/>
        <v>44743</v>
      </c>
      <c r="M27" s="1">
        <f t="shared" si="3"/>
        <v>0</v>
      </c>
      <c r="N27" s="1">
        <f t="shared" si="10"/>
        <v>0</v>
      </c>
    </row>
    <row r="28" spans="2:14" x14ac:dyDescent="0.3">
      <c r="B28" s="28">
        <f t="shared" si="0"/>
        <v>1994</v>
      </c>
      <c r="C28" s="29">
        <f t="shared" si="1"/>
        <v>40955.385643785514</v>
      </c>
      <c r="D28" s="46"/>
      <c r="F28" s="15">
        <f t="shared" si="5"/>
        <v>62.950684931506849</v>
      </c>
      <c r="G28" s="20">
        <f t="shared" si="6"/>
        <v>44774</v>
      </c>
      <c r="H28" s="1">
        <f t="shared" si="4"/>
        <v>1725.5004870213602</v>
      </c>
      <c r="I28" s="2">
        <f t="shared" si="7"/>
        <v>18980.505357234961</v>
      </c>
      <c r="K28" s="15">
        <f t="shared" si="8"/>
        <v>62.950684931506849</v>
      </c>
      <c r="L28" s="20">
        <f t="shared" si="9"/>
        <v>44774</v>
      </c>
      <c r="M28" s="1">
        <f t="shared" si="3"/>
        <v>0</v>
      </c>
      <c r="N28" s="1">
        <f t="shared" si="10"/>
        <v>0</v>
      </c>
    </row>
    <row r="29" spans="2:14" x14ac:dyDescent="0.3">
      <c r="B29" s="28">
        <f t="shared" si="0"/>
        <v>1995</v>
      </c>
      <c r="C29" s="29">
        <f t="shared" si="1"/>
        <v>41774.493356661224</v>
      </c>
      <c r="D29" s="46"/>
      <c r="F29" s="15">
        <f t="shared" si="5"/>
        <v>63.035616438356165</v>
      </c>
      <c r="G29" s="20">
        <f t="shared" si="6"/>
        <v>44805</v>
      </c>
      <c r="H29" s="1">
        <f t="shared" si="4"/>
        <v>1725.5004870213602</v>
      </c>
      <c r="I29" s="2">
        <f t="shared" si="7"/>
        <v>20706.00584425632</v>
      </c>
      <c r="K29" s="15">
        <f t="shared" si="8"/>
        <v>63.035616438356165</v>
      </c>
      <c r="L29" s="20">
        <f t="shared" si="9"/>
        <v>44805</v>
      </c>
      <c r="M29" s="1">
        <f t="shared" si="3"/>
        <v>0</v>
      </c>
      <c r="N29" s="1">
        <f t="shared" si="10"/>
        <v>0</v>
      </c>
    </row>
    <row r="30" spans="2:14" x14ac:dyDescent="0.3">
      <c r="B30" s="28">
        <f t="shared" si="0"/>
        <v>1996</v>
      </c>
      <c r="C30" s="29">
        <f t="shared" si="1"/>
        <v>42609.98322379445</v>
      </c>
      <c r="D30" s="46"/>
      <c r="F30" s="15">
        <f t="shared" si="5"/>
        <v>63.11780821917808</v>
      </c>
      <c r="G30" s="20">
        <f t="shared" si="6"/>
        <v>44835</v>
      </c>
      <c r="H30" s="1">
        <f t="shared" si="4"/>
        <v>1725.5004870213602</v>
      </c>
      <c r="I30" s="2">
        <f t="shared" si="7"/>
        <v>22431.50633127768</v>
      </c>
      <c r="K30" s="15">
        <f t="shared" si="8"/>
        <v>63.11780821917808</v>
      </c>
      <c r="L30" s="20">
        <f t="shared" si="9"/>
        <v>44835</v>
      </c>
      <c r="M30" s="1">
        <f t="shared" si="3"/>
        <v>0</v>
      </c>
      <c r="N30" s="1">
        <f t="shared" si="10"/>
        <v>0</v>
      </c>
    </row>
    <row r="31" spans="2:14" x14ac:dyDescent="0.3">
      <c r="B31" s="28">
        <f t="shared" si="0"/>
        <v>1997</v>
      </c>
      <c r="C31" s="29">
        <f t="shared" si="1"/>
        <v>43462.182888270341</v>
      </c>
      <c r="D31" s="46"/>
      <c r="F31" s="15">
        <f t="shared" si="5"/>
        <v>63.202739726027396</v>
      </c>
      <c r="G31" s="20">
        <f t="shared" si="6"/>
        <v>44866</v>
      </c>
      <c r="H31" s="1">
        <f t="shared" si="4"/>
        <v>1725.5004870213602</v>
      </c>
      <c r="I31" s="2">
        <f t="shared" si="7"/>
        <v>24157.00681829904</v>
      </c>
      <c r="K31" s="15">
        <f t="shared" si="8"/>
        <v>63.202739726027396</v>
      </c>
      <c r="L31" s="20">
        <f t="shared" si="9"/>
        <v>44866</v>
      </c>
      <c r="M31" s="1">
        <f t="shared" si="3"/>
        <v>0</v>
      </c>
      <c r="N31" s="1">
        <f t="shared" si="10"/>
        <v>0</v>
      </c>
    </row>
    <row r="32" spans="2:14" x14ac:dyDescent="0.3">
      <c r="B32" s="28">
        <f t="shared" si="0"/>
        <v>1998</v>
      </c>
      <c r="C32" s="29">
        <f t="shared" si="1"/>
        <v>44331.426546035749</v>
      </c>
      <c r="D32" s="46"/>
      <c r="F32" s="15">
        <f t="shared" si="5"/>
        <v>63.284931506849318</v>
      </c>
      <c r="G32" s="20">
        <f t="shared" si="6"/>
        <v>44896</v>
      </c>
      <c r="H32" s="1">
        <f t="shared" si="4"/>
        <v>1725.5004870213602</v>
      </c>
      <c r="I32" s="2">
        <f t="shared" si="7"/>
        <v>25882.5073053204</v>
      </c>
      <c r="K32" s="15">
        <f t="shared" si="8"/>
        <v>63.284931506849318</v>
      </c>
      <c r="L32" s="20">
        <f t="shared" si="9"/>
        <v>44896</v>
      </c>
      <c r="M32" s="1">
        <f t="shared" si="3"/>
        <v>0</v>
      </c>
      <c r="N32" s="1">
        <f t="shared" si="10"/>
        <v>0</v>
      </c>
    </row>
    <row r="33" spans="2:14" x14ac:dyDescent="0.3">
      <c r="B33" s="28">
        <f t="shared" si="0"/>
        <v>1999</v>
      </c>
      <c r="C33" s="29">
        <f t="shared" si="1"/>
        <v>45218.055076956465</v>
      </c>
      <c r="D33" s="46"/>
      <c r="F33" s="15">
        <f t="shared" si="5"/>
        <v>63.369863013698627</v>
      </c>
      <c r="G33" s="20">
        <f t="shared" si="6"/>
        <v>44927</v>
      </c>
      <c r="H33" s="1">
        <f t="shared" si="4"/>
        <v>1725.5004870213602</v>
      </c>
      <c r="I33" s="2">
        <f t="shared" si="7"/>
        <v>27608.007792341759</v>
      </c>
      <c r="K33" s="15">
        <f t="shared" si="8"/>
        <v>63.369863013698627</v>
      </c>
      <c r="L33" s="20">
        <f t="shared" si="9"/>
        <v>44927</v>
      </c>
      <c r="M33" s="1">
        <f t="shared" si="3"/>
        <v>0</v>
      </c>
      <c r="N33" s="1">
        <f t="shared" si="10"/>
        <v>0</v>
      </c>
    </row>
    <row r="34" spans="2:14" x14ac:dyDescent="0.3">
      <c r="B34" s="28">
        <f t="shared" si="0"/>
        <v>2000</v>
      </c>
      <c r="C34" s="29">
        <f t="shared" si="1"/>
        <v>46122.416178495594</v>
      </c>
      <c r="D34" s="46"/>
      <c r="F34" s="15">
        <f t="shared" si="5"/>
        <v>63.454794520547942</v>
      </c>
      <c r="G34" s="20">
        <f t="shared" si="6"/>
        <v>44958</v>
      </c>
      <c r="H34" s="1">
        <f t="shared" si="4"/>
        <v>1725.5004870213602</v>
      </c>
      <c r="I34" s="2">
        <f t="shared" si="7"/>
        <v>29333.508279363119</v>
      </c>
      <c r="K34" s="15">
        <f t="shared" si="8"/>
        <v>63.454794520547942</v>
      </c>
      <c r="L34" s="20">
        <f t="shared" si="9"/>
        <v>44958</v>
      </c>
      <c r="M34" s="1">
        <f t="shared" si="3"/>
        <v>0</v>
      </c>
      <c r="N34" s="1">
        <f t="shared" si="10"/>
        <v>0</v>
      </c>
    </row>
    <row r="35" spans="2:14" x14ac:dyDescent="0.3">
      <c r="B35" s="28">
        <f t="shared" si="0"/>
        <v>2001</v>
      </c>
      <c r="C35" s="29">
        <f t="shared" si="1"/>
        <v>47044.864502065509</v>
      </c>
      <c r="D35" s="46"/>
      <c r="F35" s="15">
        <f t="shared" si="5"/>
        <v>63.531506849315072</v>
      </c>
      <c r="G35" s="20">
        <f t="shared" si="6"/>
        <v>44986</v>
      </c>
      <c r="H35" s="1">
        <f t="shared" si="4"/>
        <v>1725.5004870213602</v>
      </c>
      <c r="I35" s="2">
        <f t="shared" si="7"/>
        <v>31059.008766384479</v>
      </c>
      <c r="K35" s="15">
        <f t="shared" si="8"/>
        <v>63.531506849315072</v>
      </c>
      <c r="L35" s="20">
        <f t="shared" si="9"/>
        <v>44986</v>
      </c>
      <c r="M35" s="1">
        <f t="shared" si="3"/>
        <v>0</v>
      </c>
      <c r="N35" s="1">
        <f t="shared" si="10"/>
        <v>0</v>
      </c>
    </row>
    <row r="36" spans="2:14" x14ac:dyDescent="0.3">
      <c r="B36" s="28">
        <f t="shared" si="0"/>
        <v>2002</v>
      </c>
      <c r="C36" s="29">
        <f t="shared" si="1"/>
        <v>47985.761792106823</v>
      </c>
      <c r="D36" s="46"/>
      <c r="F36" s="15">
        <f t="shared" si="5"/>
        <v>63.61643835616438</v>
      </c>
      <c r="G36" s="20">
        <f t="shared" si="6"/>
        <v>45017</v>
      </c>
      <c r="H36" s="1">
        <f t="shared" si="4"/>
        <v>1725.5004870213602</v>
      </c>
      <c r="I36" s="2">
        <f t="shared" si="7"/>
        <v>32784.509253405842</v>
      </c>
      <c r="K36" s="15">
        <f t="shared" si="8"/>
        <v>63.61643835616438</v>
      </c>
      <c r="L36" s="20">
        <f t="shared" si="9"/>
        <v>45017</v>
      </c>
      <c r="M36" s="1">
        <f t="shared" si="3"/>
        <v>0</v>
      </c>
      <c r="N36" s="1">
        <f t="shared" si="10"/>
        <v>0</v>
      </c>
    </row>
    <row r="37" spans="2:14" x14ac:dyDescent="0.3">
      <c r="B37" s="28">
        <f t="shared" si="0"/>
        <v>2003</v>
      </c>
      <c r="C37" s="29">
        <f t="shared" si="1"/>
        <v>48945.47702794896</v>
      </c>
      <c r="D37" s="46"/>
      <c r="F37" s="15">
        <f t="shared" si="5"/>
        <v>63.698630136986303</v>
      </c>
      <c r="G37" s="20">
        <f t="shared" si="6"/>
        <v>45047</v>
      </c>
      <c r="H37" s="1">
        <f t="shared" si="4"/>
        <v>1725.5004870213602</v>
      </c>
      <c r="I37" s="2">
        <f t="shared" si="7"/>
        <v>34510.009740427202</v>
      </c>
      <c r="K37" s="15">
        <f t="shared" si="8"/>
        <v>63.698630136986303</v>
      </c>
      <c r="L37" s="20">
        <f t="shared" si="9"/>
        <v>45047</v>
      </c>
      <c r="M37" s="1">
        <f t="shared" si="3"/>
        <v>0</v>
      </c>
      <c r="N37" s="1">
        <f t="shared" si="10"/>
        <v>0</v>
      </c>
    </row>
    <row r="38" spans="2:14" x14ac:dyDescent="0.3">
      <c r="B38" s="28">
        <f t="shared" si="0"/>
        <v>2004</v>
      </c>
      <c r="C38" s="29">
        <f t="shared" si="1"/>
        <v>49924.386568507944</v>
      </c>
      <c r="D38" s="46"/>
      <c r="F38" s="15">
        <f t="shared" si="5"/>
        <v>63.783561643835618</v>
      </c>
      <c r="G38" s="20">
        <f t="shared" si="6"/>
        <v>45078</v>
      </c>
      <c r="H38" s="1">
        <f t="shared" si="4"/>
        <v>1725.5004870213602</v>
      </c>
      <c r="I38" s="2">
        <f t="shared" si="7"/>
        <v>36235.510227448562</v>
      </c>
      <c r="K38" s="15">
        <f t="shared" si="8"/>
        <v>63.783561643835618</v>
      </c>
      <c r="L38" s="20">
        <f t="shared" si="9"/>
        <v>45078</v>
      </c>
      <c r="M38" s="1">
        <f t="shared" si="3"/>
        <v>0</v>
      </c>
      <c r="N38" s="1">
        <f t="shared" si="10"/>
        <v>0</v>
      </c>
    </row>
    <row r="39" spans="2:14" x14ac:dyDescent="0.3">
      <c r="B39" s="28">
        <f t="shared" si="0"/>
        <v>2005</v>
      </c>
      <c r="C39" s="29">
        <f t="shared" si="1"/>
        <v>50922.874299878102</v>
      </c>
      <c r="D39" s="46"/>
      <c r="F39" s="15">
        <f t="shared" si="5"/>
        <v>63.865753424657534</v>
      </c>
      <c r="G39" s="20">
        <f t="shared" si="6"/>
        <v>45108</v>
      </c>
      <c r="H39" s="1">
        <f t="shared" si="4"/>
        <v>1725.5004870213602</v>
      </c>
      <c r="I39" s="2">
        <f t="shared" si="7"/>
        <v>37961.010714469921</v>
      </c>
      <c r="K39" s="15">
        <f t="shared" si="8"/>
        <v>63.865753424657534</v>
      </c>
      <c r="L39" s="20">
        <f t="shared" si="9"/>
        <v>45108</v>
      </c>
      <c r="M39" s="1">
        <f t="shared" si="3"/>
        <v>0</v>
      </c>
      <c r="N39" s="1">
        <f t="shared" si="10"/>
        <v>0</v>
      </c>
    </row>
    <row r="40" spans="2:14" x14ac:dyDescent="0.3">
      <c r="B40" s="28">
        <f t="shared" si="0"/>
        <v>2006</v>
      </c>
      <c r="C40" s="29">
        <f t="shared" si="1"/>
        <v>51941.331785875664</v>
      </c>
      <c r="D40" s="46"/>
      <c r="F40" s="15">
        <f t="shared" si="5"/>
        <v>63.950684931506849</v>
      </c>
      <c r="G40" s="20">
        <f t="shared" si="6"/>
        <v>45139</v>
      </c>
      <c r="H40" s="1">
        <f t="shared" si="4"/>
        <v>1725.5004870213602</v>
      </c>
      <c r="I40" s="2">
        <f t="shared" si="7"/>
        <v>39686.511201491281</v>
      </c>
      <c r="K40" s="15">
        <f t="shared" si="8"/>
        <v>63.950684931506849</v>
      </c>
      <c r="L40" s="20">
        <f t="shared" si="9"/>
        <v>45139</v>
      </c>
      <c r="M40" s="1">
        <f t="shared" si="3"/>
        <v>0</v>
      </c>
      <c r="N40" s="1">
        <f t="shared" si="10"/>
        <v>0</v>
      </c>
    </row>
    <row r="41" spans="2:14" x14ac:dyDescent="0.3">
      <c r="B41" s="28">
        <f t="shared" si="0"/>
        <v>2007</v>
      </c>
      <c r="C41" s="29">
        <f t="shared" si="1"/>
        <v>52980.15842159318</v>
      </c>
      <c r="D41" s="46"/>
      <c r="F41" s="15">
        <f t="shared" si="5"/>
        <v>64.035616438356158</v>
      </c>
      <c r="G41" s="20">
        <f t="shared" si="6"/>
        <v>45170</v>
      </c>
      <c r="H41" s="1">
        <f t="shared" si="4"/>
        <v>1725.5004870213602</v>
      </c>
      <c r="I41" s="2">
        <f t="shared" si="7"/>
        <v>41412.011688512641</v>
      </c>
      <c r="K41" s="15">
        <f t="shared" si="8"/>
        <v>64.035616438356158</v>
      </c>
      <c r="L41" s="20">
        <f t="shared" si="9"/>
        <v>45170</v>
      </c>
      <c r="M41" s="1">
        <f t="shared" si="3"/>
        <v>0</v>
      </c>
      <c r="N41" s="1">
        <f t="shared" si="10"/>
        <v>0</v>
      </c>
    </row>
    <row r="42" spans="2:14" x14ac:dyDescent="0.3">
      <c r="B42" s="28">
        <f t="shared" si="0"/>
        <v>2008</v>
      </c>
      <c r="C42" s="29">
        <f t="shared" si="1"/>
        <v>54039.761590025046</v>
      </c>
      <c r="D42" s="46"/>
      <c r="F42" s="15">
        <f t="shared" si="5"/>
        <v>64.117808219178087</v>
      </c>
      <c r="G42" s="20">
        <f t="shared" si="6"/>
        <v>45200</v>
      </c>
      <c r="H42" s="1">
        <f t="shared" si="4"/>
        <v>1725.5004870213602</v>
      </c>
      <c r="I42" s="2">
        <f t="shared" si="7"/>
        <v>43137.512175534001</v>
      </c>
      <c r="K42" s="15">
        <f t="shared" si="8"/>
        <v>64.117808219178087</v>
      </c>
      <c r="L42" s="20">
        <f t="shared" si="9"/>
        <v>45200</v>
      </c>
      <c r="M42" s="1">
        <f t="shared" si="3"/>
        <v>0</v>
      </c>
      <c r="N42" s="1">
        <f t="shared" si="10"/>
        <v>0</v>
      </c>
    </row>
    <row r="43" spans="2:14" x14ac:dyDescent="0.3">
      <c r="B43" s="28">
        <f t="shared" si="0"/>
        <v>2009</v>
      </c>
      <c r="C43" s="29">
        <f t="shared" si="1"/>
        <v>55120.55682182555</v>
      </c>
      <c r="D43" s="46"/>
      <c r="F43" s="15">
        <f t="shared" si="5"/>
        <v>64.202739726027403</v>
      </c>
      <c r="G43" s="20">
        <f t="shared" si="6"/>
        <v>45231</v>
      </c>
      <c r="H43" s="1">
        <f t="shared" si="4"/>
        <v>1725.5004870213602</v>
      </c>
      <c r="I43" s="2">
        <f t="shared" si="7"/>
        <v>44863.01266255536</v>
      </c>
      <c r="K43" s="15">
        <f t="shared" si="8"/>
        <v>64.202739726027403</v>
      </c>
      <c r="L43" s="20">
        <f t="shared" si="9"/>
        <v>45231</v>
      </c>
      <c r="M43" s="1">
        <f t="shared" si="3"/>
        <v>0</v>
      </c>
      <c r="N43" s="1">
        <f t="shared" si="10"/>
        <v>0</v>
      </c>
    </row>
    <row r="44" spans="2:14" x14ac:dyDescent="0.3">
      <c r="B44" s="28">
        <f t="shared" si="0"/>
        <v>2010</v>
      </c>
      <c r="C44" s="29">
        <f t="shared" si="1"/>
        <v>56222.967958262059</v>
      </c>
      <c r="D44" s="46"/>
      <c r="F44" s="15">
        <f t="shared" si="5"/>
        <v>64.284931506849318</v>
      </c>
      <c r="G44" s="20">
        <f t="shared" si="6"/>
        <v>45261</v>
      </c>
      <c r="H44" s="1">
        <f t="shared" si="4"/>
        <v>1725.5004870213602</v>
      </c>
      <c r="I44" s="2">
        <f t="shared" si="7"/>
        <v>46588.51314957672</v>
      </c>
      <c r="K44" s="15">
        <f t="shared" si="8"/>
        <v>64.284931506849318</v>
      </c>
      <c r="L44" s="20">
        <f t="shared" si="9"/>
        <v>45261</v>
      </c>
      <c r="M44" s="1">
        <f t="shared" si="3"/>
        <v>0</v>
      </c>
      <c r="N44" s="1">
        <f t="shared" si="10"/>
        <v>0</v>
      </c>
    </row>
    <row r="45" spans="2:14" x14ac:dyDescent="0.3">
      <c r="B45" s="28">
        <f t="shared" ref="B45:B73" si="11">IFERROR(IF(B44+1&gt;$C$6,"",B44+1),"")</f>
        <v>2011</v>
      </c>
      <c r="C45" s="29">
        <f t="shared" ref="C45:C73" si="12">IFERROR(IF(B45="","",C44+D44)*(1+$D$9),"")</f>
        <v>57347.427317427304</v>
      </c>
      <c r="D45" s="46"/>
      <c r="F45" s="15">
        <f t="shared" si="5"/>
        <v>64.369863013698634</v>
      </c>
      <c r="G45" s="20">
        <f t="shared" si="6"/>
        <v>45292</v>
      </c>
      <c r="H45" s="1">
        <f t="shared" si="4"/>
        <v>1725.5004870213602</v>
      </c>
      <c r="I45" s="2">
        <f t="shared" si="7"/>
        <v>48314.01363659808</v>
      </c>
      <c r="K45" s="15">
        <f t="shared" si="8"/>
        <v>64.369863013698634</v>
      </c>
      <c r="L45" s="20">
        <f t="shared" si="9"/>
        <v>45292</v>
      </c>
      <c r="M45" s="1">
        <f t="shared" si="3"/>
        <v>0</v>
      </c>
      <c r="N45" s="1">
        <f t="shared" si="10"/>
        <v>0</v>
      </c>
    </row>
    <row r="46" spans="2:14" x14ac:dyDescent="0.3">
      <c r="B46" s="28">
        <f t="shared" si="11"/>
        <v>2012</v>
      </c>
      <c r="C46" s="29">
        <f t="shared" si="12"/>
        <v>58494.375863775851</v>
      </c>
      <c r="D46" s="46"/>
      <c r="F46" s="15">
        <f t="shared" si="5"/>
        <v>64.454794520547949</v>
      </c>
      <c r="G46" s="20">
        <f t="shared" si="6"/>
        <v>45323</v>
      </c>
      <c r="H46" s="1">
        <f t="shared" si="4"/>
        <v>1725.5004870213602</v>
      </c>
      <c r="I46" s="2">
        <f t="shared" si="7"/>
        <v>50039.514123619439</v>
      </c>
      <c r="K46" s="15">
        <f t="shared" si="8"/>
        <v>64.454794520547949</v>
      </c>
      <c r="L46" s="20">
        <f t="shared" si="9"/>
        <v>45323</v>
      </c>
      <c r="M46" s="1">
        <f t="shared" si="3"/>
        <v>0</v>
      </c>
      <c r="N46" s="1">
        <f t="shared" si="10"/>
        <v>0</v>
      </c>
    </row>
    <row r="47" spans="2:14" x14ac:dyDescent="0.3">
      <c r="B47" s="28">
        <f t="shared" si="11"/>
        <v>2013</v>
      </c>
      <c r="C47" s="29">
        <f t="shared" si="12"/>
        <v>59664.263381051373</v>
      </c>
      <c r="D47" s="46"/>
      <c r="F47" s="15">
        <f t="shared" si="5"/>
        <v>64.534246575342465</v>
      </c>
      <c r="G47" s="20">
        <f t="shared" si="6"/>
        <v>45352</v>
      </c>
      <c r="H47" s="1">
        <f t="shared" si="4"/>
        <v>1725.5004870213602</v>
      </c>
      <c r="I47" s="2">
        <f t="shared" si="7"/>
        <v>51765.014610640799</v>
      </c>
      <c r="K47" s="15">
        <f t="shared" si="8"/>
        <v>64.534246575342465</v>
      </c>
      <c r="L47" s="20">
        <f t="shared" si="9"/>
        <v>45352</v>
      </c>
      <c r="M47" s="1">
        <f t="shared" si="3"/>
        <v>0</v>
      </c>
      <c r="N47" s="1">
        <f t="shared" si="10"/>
        <v>0</v>
      </c>
    </row>
    <row r="48" spans="2:14" x14ac:dyDescent="0.3">
      <c r="B48" s="28">
        <f t="shared" si="11"/>
        <v>2014</v>
      </c>
      <c r="C48" s="29">
        <f t="shared" si="12"/>
        <v>60857.548648672404</v>
      </c>
      <c r="D48" s="46"/>
      <c r="F48" s="15">
        <f t="shared" si="5"/>
        <v>64.61917808219178</v>
      </c>
      <c r="G48" s="20">
        <f t="shared" si="6"/>
        <v>45383</v>
      </c>
      <c r="H48" s="1">
        <f t="shared" si="4"/>
        <v>1725.5004870213602</v>
      </c>
      <c r="I48" s="2">
        <f t="shared" si="7"/>
        <v>53490.515097662159</v>
      </c>
      <c r="K48" s="15">
        <f t="shared" si="8"/>
        <v>64.61917808219178</v>
      </c>
      <c r="L48" s="20">
        <f t="shared" si="9"/>
        <v>45383</v>
      </c>
      <c r="M48" s="1">
        <f t="shared" si="3"/>
        <v>0</v>
      </c>
      <c r="N48" s="1">
        <f t="shared" si="10"/>
        <v>0</v>
      </c>
    </row>
    <row r="49" spans="2:14" x14ac:dyDescent="0.3">
      <c r="B49" s="28">
        <f t="shared" si="11"/>
        <v>2015</v>
      </c>
      <c r="C49" s="29">
        <f t="shared" si="12"/>
        <v>62074.69962164585</v>
      </c>
      <c r="D49" s="46"/>
      <c r="F49" s="15">
        <f t="shared" si="5"/>
        <v>64.701369863013696</v>
      </c>
      <c r="G49" s="20">
        <f t="shared" si="6"/>
        <v>45413</v>
      </c>
      <c r="H49" s="1">
        <f t="shared" si="4"/>
        <v>1725.5004870213602</v>
      </c>
      <c r="I49" s="2">
        <f t="shared" si="7"/>
        <v>55216.015584683519</v>
      </c>
      <c r="K49" s="15">
        <f t="shared" si="8"/>
        <v>64.701369863013696</v>
      </c>
      <c r="L49" s="20">
        <f t="shared" si="9"/>
        <v>45413</v>
      </c>
      <c r="M49" s="1">
        <f t="shared" si="3"/>
        <v>0</v>
      </c>
      <c r="N49" s="1">
        <f t="shared" si="10"/>
        <v>0</v>
      </c>
    </row>
    <row r="50" spans="2:14" x14ac:dyDescent="0.3">
      <c r="B50" s="28">
        <f t="shared" si="11"/>
        <v>2016</v>
      </c>
      <c r="C50" s="29">
        <f t="shared" si="12"/>
        <v>63316.193614078766</v>
      </c>
      <c r="D50" s="46"/>
      <c r="F50" s="15">
        <f t="shared" si="5"/>
        <v>64.786301369863011</v>
      </c>
      <c r="G50" s="20">
        <f t="shared" si="6"/>
        <v>45444</v>
      </c>
      <c r="H50" s="1">
        <f t="shared" si="4"/>
        <v>1725.5004870213602</v>
      </c>
      <c r="I50" s="2">
        <f t="shared" si="7"/>
        <v>56941.516071704878</v>
      </c>
      <c r="K50" s="15">
        <f t="shared" si="8"/>
        <v>64.786301369863011</v>
      </c>
      <c r="L50" s="20">
        <f t="shared" si="9"/>
        <v>45444</v>
      </c>
      <c r="M50" s="1">
        <f t="shared" si="3"/>
        <v>0</v>
      </c>
      <c r="N50" s="1">
        <f t="shared" si="10"/>
        <v>0</v>
      </c>
    </row>
    <row r="51" spans="2:14" x14ac:dyDescent="0.3">
      <c r="B51" s="28">
        <f t="shared" si="11"/>
        <v>2017</v>
      </c>
      <c r="C51" s="29">
        <f t="shared" si="12"/>
        <v>64582.517486360339</v>
      </c>
      <c r="D51" s="46"/>
      <c r="F51" s="15">
        <f t="shared" si="5"/>
        <v>64.868493150684927</v>
      </c>
      <c r="G51" s="20">
        <f t="shared" si="6"/>
        <v>45474</v>
      </c>
      <c r="H51" s="1">
        <f t="shared" si="4"/>
        <v>1725.5004870213602</v>
      </c>
      <c r="I51" s="2">
        <f t="shared" si="7"/>
        <v>58667.016558726238</v>
      </c>
      <c r="K51" s="15">
        <f t="shared" si="8"/>
        <v>64.868493150684927</v>
      </c>
      <c r="L51" s="20">
        <f t="shared" si="9"/>
        <v>45474</v>
      </c>
      <c r="M51" s="1">
        <f t="shared" si="3"/>
        <v>0</v>
      </c>
      <c r="N51" s="1">
        <f t="shared" si="10"/>
        <v>0</v>
      </c>
    </row>
    <row r="52" spans="2:14" x14ac:dyDescent="0.3">
      <c r="B52" s="28">
        <f t="shared" si="11"/>
        <v>2018</v>
      </c>
      <c r="C52" s="29">
        <f t="shared" si="12"/>
        <v>65874.167836087552</v>
      </c>
      <c r="D52" s="46"/>
      <c r="F52" s="15">
        <f t="shared" si="5"/>
        <v>64.953424657534242</v>
      </c>
      <c r="G52" s="20">
        <f t="shared" si="6"/>
        <v>45505</v>
      </c>
      <c r="H52" s="1">
        <f t="shared" si="4"/>
        <v>1725.5004870213602</v>
      </c>
      <c r="I52" s="2">
        <f t="shared" si="7"/>
        <v>60392.517045747598</v>
      </c>
      <c r="K52" s="15">
        <f t="shared" si="8"/>
        <v>64.953424657534242</v>
      </c>
      <c r="L52" s="20">
        <f t="shared" si="9"/>
        <v>45505</v>
      </c>
      <c r="M52" s="1">
        <f t="shared" si="3"/>
        <v>0</v>
      </c>
      <c r="N52" s="1">
        <f t="shared" si="10"/>
        <v>0</v>
      </c>
    </row>
    <row r="53" spans="2:14" x14ac:dyDescent="0.3">
      <c r="B53" s="28">
        <f t="shared" si="11"/>
        <v>2019</v>
      </c>
      <c r="C53" s="29">
        <f t="shared" si="12"/>
        <v>67191.65119280931</v>
      </c>
      <c r="D53" s="46"/>
      <c r="F53" s="15">
        <f t="shared" si="5"/>
        <v>65.038356164383558</v>
      </c>
      <c r="G53" s="20">
        <f t="shared" si="6"/>
        <v>45536</v>
      </c>
      <c r="H53" s="1">
        <f t="shared" si="4"/>
        <v>1725.5004870213602</v>
      </c>
      <c r="I53" s="2">
        <f t="shared" si="7"/>
        <v>62118.017532768958</v>
      </c>
      <c r="K53" s="15">
        <f t="shared" si="8"/>
        <v>65.038356164383558</v>
      </c>
      <c r="L53" s="20">
        <f t="shared" si="9"/>
        <v>45536</v>
      </c>
      <c r="M53" s="1">
        <f t="shared" si="3"/>
        <v>0</v>
      </c>
      <c r="N53" s="1">
        <f t="shared" si="10"/>
        <v>0</v>
      </c>
    </row>
    <row r="54" spans="2:14" x14ac:dyDescent="0.3">
      <c r="B54" s="28">
        <f t="shared" si="11"/>
        <v>2020</v>
      </c>
      <c r="C54" s="29">
        <f t="shared" si="12"/>
        <v>68535.4842166655</v>
      </c>
      <c r="D54" s="46"/>
      <c r="F54" s="15">
        <f t="shared" si="5"/>
        <v>65.120547945205473</v>
      </c>
      <c r="G54" s="20">
        <f t="shared" si="6"/>
        <v>45566</v>
      </c>
      <c r="H54" s="1">
        <f t="shared" si="4"/>
        <v>1725.5004870213602</v>
      </c>
      <c r="I54" s="2">
        <f t="shared" si="7"/>
        <v>63843.518019790317</v>
      </c>
      <c r="K54" s="15">
        <f t="shared" si="8"/>
        <v>65.120547945205473</v>
      </c>
      <c r="L54" s="20">
        <f t="shared" si="9"/>
        <v>45566</v>
      </c>
      <c r="M54" s="1">
        <f t="shared" si="3"/>
        <v>0</v>
      </c>
      <c r="N54" s="1">
        <f t="shared" si="10"/>
        <v>0</v>
      </c>
    </row>
    <row r="55" spans="2:14" x14ac:dyDescent="0.3">
      <c r="B55" s="28">
        <f t="shared" si="11"/>
        <v>2021</v>
      </c>
      <c r="C55" s="29">
        <f t="shared" si="12"/>
        <v>69906.193900998813</v>
      </c>
      <c r="D55" s="46"/>
      <c r="F55" s="15">
        <f t="shared" si="5"/>
        <v>65.205479452054789</v>
      </c>
      <c r="G55" s="20">
        <f t="shared" si="6"/>
        <v>45597</v>
      </c>
      <c r="H55" s="1">
        <f t="shared" si="4"/>
        <v>1725.5004870213602</v>
      </c>
      <c r="I55" s="2">
        <f t="shared" si="7"/>
        <v>65569.018506811684</v>
      </c>
      <c r="K55" s="15">
        <f t="shared" si="8"/>
        <v>65.205479452054789</v>
      </c>
      <c r="L55" s="20">
        <f t="shared" si="9"/>
        <v>45597</v>
      </c>
      <c r="M55" s="1">
        <f t="shared" si="3"/>
        <v>0</v>
      </c>
      <c r="N55" s="1">
        <f t="shared" si="10"/>
        <v>0</v>
      </c>
    </row>
    <row r="56" spans="2:14" x14ac:dyDescent="0.3">
      <c r="B56" s="28" t="str">
        <f t="shared" si="11"/>
        <v/>
      </c>
      <c r="C56" s="29" t="str">
        <f t="shared" si="12"/>
        <v/>
      </c>
      <c r="D56" s="46"/>
      <c r="F56" s="15">
        <f t="shared" si="5"/>
        <v>65.287671232876718</v>
      </c>
      <c r="G56" s="20">
        <f t="shared" si="6"/>
        <v>45627</v>
      </c>
      <c r="H56" s="1">
        <f t="shared" si="4"/>
        <v>1725.5004870213602</v>
      </c>
      <c r="I56" s="2">
        <f t="shared" si="7"/>
        <v>67294.518993833044</v>
      </c>
      <c r="K56" s="15">
        <f t="shared" si="8"/>
        <v>65.287671232876718</v>
      </c>
      <c r="L56" s="20">
        <f t="shared" si="9"/>
        <v>45627</v>
      </c>
      <c r="M56" s="1">
        <f t="shared" si="3"/>
        <v>0</v>
      </c>
      <c r="N56" s="1">
        <f t="shared" si="10"/>
        <v>0</v>
      </c>
    </row>
    <row r="57" spans="2:14" x14ac:dyDescent="0.3">
      <c r="B57" s="28" t="str">
        <f t="shared" si="11"/>
        <v/>
      </c>
      <c r="C57" s="29" t="str">
        <f t="shared" si="12"/>
        <v/>
      </c>
      <c r="D57" s="46"/>
      <c r="F57" s="15">
        <f t="shared" si="5"/>
        <v>65.372602739726034</v>
      </c>
      <c r="G57" s="20">
        <f t="shared" si="6"/>
        <v>45658</v>
      </c>
      <c r="H57" s="1">
        <f t="shared" si="4"/>
        <v>1725.5004870213602</v>
      </c>
      <c r="I57" s="2">
        <f t="shared" si="7"/>
        <v>69020.019480854404</v>
      </c>
      <c r="K57" s="15">
        <f t="shared" si="8"/>
        <v>65.372602739726034</v>
      </c>
      <c r="L57" s="20">
        <f t="shared" si="9"/>
        <v>45658</v>
      </c>
      <c r="M57" s="1">
        <f t="shared" si="3"/>
        <v>0</v>
      </c>
      <c r="N57" s="1">
        <f t="shared" si="10"/>
        <v>0</v>
      </c>
    </row>
    <row r="58" spans="2:14" x14ac:dyDescent="0.3">
      <c r="B58" s="28" t="str">
        <f t="shared" si="11"/>
        <v/>
      </c>
      <c r="C58" s="29" t="str">
        <f t="shared" si="12"/>
        <v/>
      </c>
      <c r="D58" s="46"/>
      <c r="F58" s="15">
        <f t="shared" si="5"/>
        <v>65.457534246575349</v>
      </c>
      <c r="G58" s="20">
        <f t="shared" si="6"/>
        <v>45689</v>
      </c>
      <c r="H58" s="1">
        <f t="shared" si="4"/>
        <v>1725.5004870213602</v>
      </c>
      <c r="I58" s="2">
        <f t="shared" si="7"/>
        <v>70745.519967875764</v>
      </c>
      <c r="K58" s="15">
        <f t="shared" si="8"/>
        <v>65.457534246575349</v>
      </c>
      <c r="L58" s="20">
        <f t="shared" si="9"/>
        <v>45689</v>
      </c>
      <c r="M58" s="1">
        <f t="shared" si="3"/>
        <v>0</v>
      </c>
      <c r="N58" s="1">
        <f t="shared" si="10"/>
        <v>0</v>
      </c>
    </row>
    <row r="59" spans="2:14" x14ac:dyDescent="0.3">
      <c r="B59" s="28" t="str">
        <f t="shared" si="11"/>
        <v/>
      </c>
      <c r="C59" s="29" t="str">
        <f t="shared" si="12"/>
        <v/>
      </c>
      <c r="D59" s="46"/>
      <c r="F59" s="15">
        <f t="shared" si="5"/>
        <v>65.534246575342465</v>
      </c>
      <c r="G59" s="20">
        <f t="shared" si="6"/>
        <v>45717</v>
      </c>
      <c r="H59" s="1">
        <f t="shared" si="4"/>
        <v>1725.5004870213602</v>
      </c>
      <c r="I59" s="2">
        <f t="shared" si="7"/>
        <v>72471.020454897123</v>
      </c>
      <c r="K59" s="15">
        <f t="shared" si="8"/>
        <v>65.534246575342465</v>
      </c>
      <c r="L59" s="20">
        <f t="shared" si="9"/>
        <v>45717</v>
      </c>
      <c r="M59" s="1">
        <f t="shared" si="3"/>
        <v>0</v>
      </c>
      <c r="N59" s="1">
        <f t="shared" si="10"/>
        <v>0</v>
      </c>
    </row>
    <row r="60" spans="2:14" x14ac:dyDescent="0.3">
      <c r="B60" s="28" t="str">
        <f t="shared" si="11"/>
        <v/>
      </c>
      <c r="C60" s="29" t="str">
        <f t="shared" si="12"/>
        <v/>
      </c>
      <c r="D60" s="46"/>
      <c r="F60" s="15">
        <f t="shared" si="5"/>
        <v>65.61917808219178</v>
      </c>
      <c r="G60" s="20">
        <f t="shared" si="6"/>
        <v>45748</v>
      </c>
      <c r="H60" s="1">
        <f t="shared" si="4"/>
        <v>1725.5004870213602</v>
      </c>
      <c r="I60" s="2">
        <f t="shared" si="7"/>
        <v>74196.520941918483</v>
      </c>
      <c r="K60" s="15">
        <f t="shared" si="8"/>
        <v>65.61917808219178</v>
      </c>
      <c r="L60" s="20">
        <f t="shared" si="9"/>
        <v>45748</v>
      </c>
      <c r="M60" s="1">
        <f t="shared" si="3"/>
        <v>0</v>
      </c>
      <c r="N60" s="1">
        <f t="shared" si="10"/>
        <v>0</v>
      </c>
    </row>
    <row r="61" spans="2:14" x14ac:dyDescent="0.3">
      <c r="B61" s="28" t="str">
        <f t="shared" si="11"/>
        <v/>
      </c>
      <c r="C61" s="29" t="str">
        <f t="shared" si="12"/>
        <v/>
      </c>
      <c r="D61" s="46"/>
      <c r="F61" s="15">
        <f t="shared" si="5"/>
        <v>65.701369863013696</v>
      </c>
      <c r="G61" s="20">
        <f t="shared" si="6"/>
        <v>45778</v>
      </c>
      <c r="H61" s="1">
        <f t="shared" si="4"/>
        <v>1725.5004870213602</v>
      </c>
      <c r="I61" s="2">
        <f t="shared" si="7"/>
        <v>75922.021428939843</v>
      </c>
      <c r="K61" s="15">
        <f t="shared" si="8"/>
        <v>65.701369863013696</v>
      </c>
      <c r="L61" s="20">
        <f t="shared" si="9"/>
        <v>45778</v>
      </c>
      <c r="M61" s="1">
        <f t="shared" si="3"/>
        <v>0</v>
      </c>
      <c r="N61" s="1">
        <f t="shared" si="10"/>
        <v>0</v>
      </c>
    </row>
    <row r="62" spans="2:14" x14ac:dyDescent="0.3">
      <c r="B62" s="28" t="str">
        <f t="shared" si="11"/>
        <v/>
      </c>
      <c r="C62" s="29" t="str">
        <f t="shared" si="12"/>
        <v/>
      </c>
      <c r="D62" s="46"/>
      <c r="F62" s="15">
        <f t="shared" si="5"/>
        <v>65.786301369863011</v>
      </c>
      <c r="G62" s="20">
        <f t="shared" si="6"/>
        <v>45809</v>
      </c>
      <c r="H62" s="1">
        <f t="shared" si="4"/>
        <v>1725.5004870213602</v>
      </c>
      <c r="I62" s="2">
        <f t="shared" si="7"/>
        <v>77647.521915961202</v>
      </c>
      <c r="K62" s="15">
        <f t="shared" si="8"/>
        <v>65.786301369863011</v>
      </c>
      <c r="L62" s="20">
        <f t="shared" si="9"/>
        <v>45809</v>
      </c>
      <c r="M62" s="1">
        <f t="shared" si="3"/>
        <v>0</v>
      </c>
      <c r="N62" s="1">
        <f t="shared" si="10"/>
        <v>0</v>
      </c>
    </row>
    <row r="63" spans="2:14" x14ac:dyDescent="0.3">
      <c r="B63" s="28" t="str">
        <f t="shared" si="11"/>
        <v/>
      </c>
      <c r="C63" s="29" t="str">
        <f t="shared" si="12"/>
        <v/>
      </c>
      <c r="D63" s="46"/>
      <c r="F63" s="15">
        <f t="shared" si="5"/>
        <v>65.868493150684927</v>
      </c>
      <c r="G63" s="20">
        <f t="shared" si="6"/>
        <v>45839</v>
      </c>
      <c r="H63" s="1">
        <f t="shared" si="4"/>
        <v>1725.5004870213602</v>
      </c>
      <c r="I63" s="2">
        <f t="shared" si="7"/>
        <v>79373.022402982562</v>
      </c>
      <c r="K63" s="15">
        <f t="shared" si="8"/>
        <v>65.868493150684927</v>
      </c>
      <c r="L63" s="20">
        <f t="shared" si="9"/>
        <v>45839</v>
      </c>
      <c r="M63" s="1">
        <f t="shared" si="3"/>
        <v>0</v>
      </c>
      <c r="N63" s="1">
        <f t="shared" si="10"/>
        <v>0</v>
      </c>
    </row>
    <row r="64" spans="2:14" x14ac:dyDescent="0.3">
      <c r="B64" s="28" t="str">
        <f t="shared" si="11"/>
        <v/>
      </c>
      <c r="C64" s="29" t="str">
        <f t="shared" si="12"/>
        <v/>
      </c>
      <c r="D64" s="46"/>
      <c r="F64" s="15">
        <f t="shared" si="5"/>
        <v>65.953424657534242</v>
      </c>
      <c r="G64" s="20">
        <f t="shared" si="6"/>
        <v>45870</v>
      </c>
      <c r="H64" s="1">
        <f t="shared" si="4"/>
        <v>1725.5004870213602</v>
      </c>
      <c r="I64" s="2">
        <f t="shared" si="7"/>
        <v>81098.522890003922</v>
      </c>
      <c r="K64" s="15">
        <f t="shared" si="8"/>
        <v>65.953424657534242</v>
      </c>
      <c r="L64" s="20">
        <f t="shared" si="9"/>
        <v>45870</v>
      </c>
      <c r="M64" s="1">
        <f t="shared" si="3"/>
        <v>0</v>
      </c>
      <c r="N64" s="1">
        <f t="shared" si="10"/>
        <v>0</v>
      </c>
    </row>
    <row r="65" spans="2:14" x14ac:dyDescent="0.3">
      <c r="B65" s="28" t="str">
        <f t="shared" si="11"/>
        <v/>
      </c>
      <c r="C65" s="29" t="str">
        <f t="shared" si="12"/>
        <v/>
      </c>
      <c r="D65" s="46"/>
      <c r="F65" s="15">
        <f t="shared" si="5"/>
        <v>66.038356164383558</v>
      </c>
      <c r="G65" s="20">
        <f t="shared" si="6"/>
        <v>45901</v>
      </c>
      <c r="H65" s="1">
        <f t="shared" si="4"/>
        <v>1725.5004870213602</v>
      </c>
      <c r="I65" s="2">
        <f t="shared" si="7"/>
        <v>82824.023377025282</v>
      </c>
      <c r="K65" s="15">
        <f t="shared" si="8"/>
        <v>66.038356164383558</v>
      </c>
      <c r="L65" s="20">
        <f t="shared" si="9"/>
        <v>45901</v>
      </c>
      <c r="M65" s="1">
        <f t="shared" si="3"/>
        <v>0</v>
      </c>
      <c r="N65" s="1">
        <f t="shared" si="10"/>
        <v>0</v>
      </c>
    </row>
    <row r="66" spans="2:14" x14ac:dyDescent="0.3">
      <c r="B66" s="28" t="str">
        <f t="shared" si="11"/>
        <v/>
      </c>
      <c r="C66" s="29" t="str">
        <f t="shared" si="12"/>
        <v/>
      </c>
      <c r="D66" s="46"/>
      <c r="F66" s="15">
        <f t="shared" si="5"/>
        <v>66.120547945205473</v>
      </c>
      <c r="G66" s="20">
        <f t="shared" si="6"/>
        <v>45931</v>
      </c>
      <c r="H66" s="1">
        <f t="shared" si="4"/>
        <v>1725.5004870213602</v>
      </c>
      <c r="I66" s="2">
        <f t="shared" si="7"/>
        <v>84549.523864046641</v>
      </c>
      <c r="K66" s="15">
        <f t="shared" si="8"/>
        <v>66.120547945205473</v>
      </c>
      <c r="L66" s="20">
        <f t="shared" si="9"/>
        <v>45931</v>
      </c>
      <c r="M66" s="1">
        <f t="shared" si="3"/>
        <v>0</v>
      </c>
      <c r="N66" s="1">
        <f t="shared" si="10"/>
        <v>0</v>
      </c>
    </row>
    <row r="67" spans="2:14" x14ac:dyDescent="0.3">
      <c r="B67" s="28" t="str">
        <f t="shared" si="11"/>
        <v/>
      </c>
      <c r="C67" s="29" t="str">
        <f t="shared" si="12"/>
        <v/>
      </c>
      <c r="D67" s="46"/>
      <c r="F67" s="15">
        <f t="shared" si="5"/>
        <v>66.205479452054789</v>
      </c>
      <c r="G67" s="20">
        <f t="shared" si="6"/>
        <v>45962</v>
      </c>
      <c r="H67" s="1">
        <f t="shared" si="4"/>
        <v>1725.5004870213602</v>
      </c>
      <c r="I67" s="2">
        <f t="shared" si="7"/>
        <v>86275.024351068001</v>
      </c>
      <c r="K67" s="15">
        <f t="shared" si="8"/>
        <v>66.205479452054789</v>
      </c>
      <c r="L67" s="20">
        <f t="shared" si="9"/>
        <v>45962</v>
      </c>
      <c r="M67" s="1">
        <f t="shared" si="3"/>
        <v>0</v>
      </c>
      <c r="N67" s="1">
        <f t="shared" si="10"/>
        <v>0</v>
      </c>
    </row>
    <row r="68" spans="2:14" x14ac:dyDescent="0.3">
      <c r="B68" s="28" t="str">
        <f t="shared" si="11"/>
        <v/>
      </c>
      <c r="C68" s="29" t="str">
        <f t="shared" si="12"/>
        <v/>
      </c>
      <c r="D68" s="46"/>
      <c r="F68" s="15">
        <f t="shared" si="5"/>
        <v>66.287671232876718</v>
      </c>
      <c r="G68" s="20">
        <f t="shared" si="6"/>
        <v>45992</v>
      </c>
      <c r="H68" s="1">
        <f t="shared" si="4"/>
        <v>1725.5004870213602</v>
      </c>
      <c r="I68" s="2">
        <f t="shared" si="7"/>
        <v>88000.524838089361</v>
      </c>
      <c r="K68" s="15">
        <f t="shared" si="8"/>
        <v>66.287671232876718</v>
      </c>
      <c r="L68" s="20">
        <f t="shared" si="9"/>
        <v>45992</v>
      </c>
      <c r="M68" s="1">
        <f t="shared" si="3"/>
        <v>0</v>
      </c>
      <c r="N68" s="1">
        <f t="shared" si="10"/>
        <v>0</v>
      </c>
    </row>
    <row r="69" spans="2:14" x14ac:dyDescent="0.3">
      <c r="B69" s="28" t="str">
        <f t="shared" si="11"/>
        <v/>
      </c>
      <c r="C69" s="29" t="str">
        <f t="shared" si="12"/>
        <v/>
      </c>
      <c r="D69" s="46"/>
      <c r="F69" s="15">
        <f t="shared" si="5"/>
        <v>66.372602739726034</v>
      </c>
      <c r="G69" s="20">
        <f t="shared" si="6"/>
        <v>46023</v>
      </c>
      <c r="H69" s="1">
        <f t="shared" si="4"/>
        <v>1725.5004870213602</v>
      </c>
      <c r="I69" s="2">
        <f t="shared" si="7"/>
        <v>89726.025325110721</v>
      </c>
      <c r="K69" s="15">
        <f t="shared" si="8"/>
        <v>66.372602739726034</v>
      </c>
      <c r="L69" s="20">
        <f t="shared" si="9"/>
        <v>46023</v>
      </c>
      <c r="M69" s="1">
        <f t="shared" si="3"/>
        <v>0</v>
      </c>
      <c r="N69" s="1">
        <f t="shared" si="10"/>
        <v>0</v>
      </c>
    </row>
    <row r="70" spans="2:14" x14ac:dyDescent="0.3">
      <c r="B70" s="28" t="str">
        <f t="shared" si="11"/>
        <v/>
      </c>
      <c r="C70" s="29" t="str">
        <f t="shared" si="12"/>
        <v/>
      </c>
      <c r="D70" s="46"/>
      <c r="F70" s="15">
        <f t="shared" si="5"/>
        <v>66.457534246575349</v>
      </c>
      <c r="G70" s="20">
        <f t="shared" si="6"/>
        <v>46054</v>
      </c>
      <c r="H70" s="1">
        <f t="shared" si="4"/>
        <v>1725.5004870213602</v>
      </c>
      <c r="I70" s="2">
        <f t="shared" si="7"/>
        <v>91451.52581213208</v>
      </c>
      <c r="K70" s="15">
        <f t="shared" si="8"/>
        <v>66.457534246575349</v>
      </c>
      <c r="L70" s="20">
        <f t="shared" si="9"/>
        <v>46054</v>
      </c>
      <c r="M70" s="1">
        <f t="shared" si="3"/>
        <v>0</v>
      </c>
      <c r="N70" s="1">
        <f t="shared" si="10"/>
        <v>0</v>
      </c>
    </row>
    <row r="71" spans="2:14" x14ac:dyDescent="0.3">
      <c r="B71" s="28" t="str">
        <f t="shared" si="11"/>
        <v/>
      </c>
      <c r="C71" s="29" t="str">
        <f t="shared" si="12"/>
        <v/>
      </c>
      <c r="D71" s="46"/>
      <c r="F71" s="15">
        <f>INT(G71-$H$5)/365</f>
        <v>66.534246575342465</v>
      </c>
      <c r="G71" s="20">
        <f>EDATE(G70,1)</f>
        <v>46082</v>
      </c>
      <c r="H71" s="1">
        <f t="shared" si="4"/>
        <v>1725.5004870213602</v>
      </c>
      <c r="I71" s="2">
        <f>I70+H71</f>
        <v>93177.02629915344</v>
      </c>
      <c r="K71" s="15">
        <f t="shared" si="8"/>
        <v>66.534246575342465</v>
      </c>
      <c r="L71" s="20">
        <f t="shared" si="9"/>
        <v>46082</v>
      </c>
      <c r="M71" s="1">
        <f t="shared" si="3"/>
        <v>0</v>
      </c>
      <c r="N71" s="1">
        <f t="shared" si="10"/>
        <v>0</v>
      </c>
    </row>
    <row r="72" spans="2:14" x14ac:dyDescent="0.3">
      <c r="B72" s="28" t="str">
        <f t="shared" si="11"/>
        <v/>
      </c>
      <c r="C72" s="29" t="str">
        <f t="shared" si="12"/>
        <v/>
      </c>
      <c r="D72" s="46"/>
      <c r="F72" s="15">
        <f t="shared" si="5"/>
        <v>66.61917808219178</v>
      </c>
      <c r="G72" s="20">
        <f t="shared" ref="G72:G86" si="13">EDATE(G71,1)</f>
        <v>46113</v>
      </c>
      <c r="H72" s="1">
        <f t="shared" si="4"/>
        <v>1725.5004870213602</v>
      </c>
      <c r="I72" s="2">
        <f t="shared" ref="I72:I86" si="14">I71+H72</f>
        <v>94902.5267861748</v>
      </c>
      <c r="K72" s="15">
        <f t="shared" si="8"/>
        <v>66.61917808219178</v>
      </c>
      <c r="L72" s="20">
        <f t="shared" si="9"/>
        <v>46113</v>
      </c>
      <c r="M72" s="1">
        <f t="shared" si="3"/>
        <v>0</v>
      </c>
      <c r="N72" s="1">
        <f t="shared" si="10"/>
        <v>0</v>
      </c>
    </row>
    <row r="73" spans="2:14" x14ac:dyDescent="0.3">
      <c r="B73" s="30" t="str">
        <f t="shared" si="11"/>
        <v/>
      </c>
      <c r="C73" s="31" t="str">
        <f t="shared" si="12"/>
        <v/>
      </c>
      <c r="D73" s="40"/>
      <c r="F73" s="15">
        <f t="shared" si="5"/>
        <v>66.701369863013696</v>
      </c>
      <c r="G73" s="20">
        <f t="shared" si="13"/>
        <v>46143</v>
      </c>
      <c r="H73" s="1">
        <f t="shared" si="4"/>
        <v>1725.5004870213602</v>
      </c>
      <c r="I73" s="2">
        <f t="shared" si="14"/>
        <v>96628.02727319616</v>
      </c>
      <c r="K73" s="15">
        <f t="shared" si="8"/>
        <v>66.701369863013696</v>
      </c>
      <c r="L73" s="20">
        <f t="shared" si="9"/>
        <v>46143</v>
      </c>
      <c r="M73" s="1">
        <f t="shared" si="3"/>
        <v>0</v>
      </c>
      <c r="N73" s="1">
        <f t="shared" si="10"/>
        <v>0</v>
      </c>
    </row>
    <row r="74" spans="2:14" x14ac:dyDescent="0.3">
      <c r="F74" s="15">
        <f t="shared" si="5"/>
        <v>66.786301369863011</v>
      </c>
      <c r="G74" s="20">
        <f t="shared" si="13"/>
        <v>46174</v>
      </c>
      <c r="H74" s="1">
        <f t="shared" si="4"/>
        <v>1725.5004870213602</v>
      </c>
      <c r="I74" s="2">
        <f t="shared" si="14"/>
        <v>98353.527760217519</v>
      </c>
      <c r="K74" s="15">
        <f t="shared" si="8"/>
        <v>66.786301369863011</v>
      </c>
      <c r="L74" s="20">
        <f t="shared" si="9"/>
        <v>46174</v>
      </c>
      <c r="M74" s="1">
        <f t="shared" si="3"/>
        <v>0</v>
      </c>
      <c r="N74" s="1">
        <f t="shared" si="10"/>
        <v>0</v>
      </c>
    </row>
    <row r="75" spans="2:14" x14ac:dyDescent="0.3">
      <c r="F75" s="15">
        <f t="shared" si="5"/>
        <v>66.868493150684927</v>
      </c>
      <c r="G75" s="20">
        <f t="shared" si="13"/>
        <v>46204</v>
      </c>
      <c r="H75" s="1">
        <f t="shared" si="4"/>
        <v>1725.5004870213602</v>
      </c>
      <c r="I75" s="2">
        <f t="shared" si="14"/>
        <v>100079.02824723888</v>
      </c>
      <c r="K75" s="15">
        <f t="shared" si="8"/>
        <v>66.868493150684927</v>
      </c>
      <c r="L75" s="20">
        <f t="shared" si="9"/>
        <v>46204</v>
      </c>
      <c r="M75" s="1">
        <f t="shared" si="3"/>
        <v>0</v>
      </c>
      <c r="N75" s="1">
        <f t="shared" si="10"/>
        <v>0</v>
      </c>
    </row>
    <row r="76" spans="2:14" x14ac:dyDescent="0.3">
      <c r="F76" s="15">
        <f t="shared" si="5"/>
        <v>66.953424657534242</v>
      </c>
      <c r="G76" s="20">
        <f t="shared" si="13"/>
        <v>46235</v>
      </c>
      <c r="H76" s="1">
        <f t="shared" si="4"/>
        <v>1725.5004870213602</v>
      </c>
      <c r="I76" s="2">
        <f t="shared" si="14"/>
        <v>101804.52873426024</v>
      </c>
      <c r="K76" s="15">
        <f t="shared" si="8"/>
        <v>66.953424657534242</v>
      </c>
      <c r="L76" s="20">
        <f t="shared" si="9"/>
        <v>46235</v>
      </c>
      <c r="M76" s="1">
        <f t="shared" si="3"/>
        <v>0</v>
      </c>
      <c r="N76" s="1">
        <f t="shared" si="10"/>
        <v>0</v>
      </c>
    </row>
    <row r="77" spans="2:14" x14ac:dyDescent="0.3">
      <c r="F77" s="15">
        <f t="shared" si="5"/>
        <v>67.038356164383558</v>
      </c>
      <c r="G77" s="20">
        <f t="shared" si="13"/>
        <v>46266</v>
      </c>
      <c r="H77" s="1">
        <f t="shared" si="4"/>
        <v>1725.5004870213602</v>
      </c>
      <c r="I77" s="2">
        <f t="shared" si="14"/>
        <v>103530.0292212816</v>
      </c>
      <c r="K77" s="15">
        <f t="shared" si="8"/>
        <v>67.038356164383558</v>
      </c>
      <c r="L77" s="20">
        <f t="shared" si="9"/>
        <v>46266</v>
      </c>
      <c r="M77" s="1">
        <f t="shared" si="3"/>
        <v>0</v>
      </c>
      <c r="N77" s="1">
        <f t="shared" si="10"/>
        <v>0</v>
      </c>
    </row>
    <row r="78" spans="2:14" x14ac:dyDescent="0.3">
      <c r="F78" s="15">
        <f t="shared" si="5"/>
        <v>67.120547945205473</v>
      </c>
      <c r="G78" s="20">
        <f t="shared" si="13"/>
        <v>46296</v>
      </c>
      <c r="H78" s="1">
        <f t="shared" si="4"/>
        <v>1725.5004870213602</v>
      </c>
      <c r="I78" s="2">
        <f t="shared" si="14"/>
        <v>105255.52970830296</v>
      </c>
      <c r="K78" s="15">
        <f t="shared" si="8"/>
        <v>67.120547945205473</v>
      </c>
      <c r="L78" s="20">
        <f t="shared" si="9"/>
        <v>46296</v>
      </c>
      <c r="M78" s="1">
        <f t="shared" si="3"/>
        <v>0</v>
      </c>
      <c r="N78" s="1">
        <f t="shared" si="10"/>
        <v>0</v>
      </c>
    </row>
    <row r="79" spans="2:14" x14ac:dyDescent="0.3">
      <c r="F79" s="15">
        <f t="shared" si="5"/>
        <v>67.205479452054789</v>
      </c>
      <c r="G79" s="20">
        <f t="shared" si="13"/>
        <v>46327</v>
      </c>
      <c r="H79" s="1">
        <f t="shared" si="4"/>
        <v>1725.5004870213602</v>
      </c>
      <c r="I79" s="2">
        <f t="shared" si="14"/>
        <v>106981.03019532432</v>
      </c>
      <c r="K79" s="15">
        <f t="shared" si="8"/>
        <v>67.205479452054789</v>
      </c>
      <c r="L79" s="20">
        <f t="shared" si="9"/>
        <v>46327</v>
      </c>
      <c r="M79" s="1">
        <f t="shared" si="3"/>
        <v>0</v>
      </c>
      <c r="N79" s="1">
        <f t="shared" si="10"/>
        <v>0</v>
      </c>
    </row>
    <row r="80" spans="2:14" x14ac:dyDescent="0.3">
      <c r="F80" s="15">
        <f t="shared" si="5"/>
        <v>67.287671232876718</v>
      </c>
      <c r="G80" s="20">
        <f t="shared" si="13"/>
        <v>46357</v>
      </c>
      <c r="H80" s="1">
        <f t="shared" si="4"/>
        <v>1725.5004870213602</v>
      </c>
      <c r="I80" s="2">
        <f t="shared" si="14"/>
        <v>108706.53068234568</v>
      </c>
      <c r="K80" s="15">
        <f t="shared" si="8"/>
        <v>67.287671232876718</v>
      </c>
      <c r="L80" s="20">
        <f t="shared" si="9"/>
        <v>46357</v>
      </c>
      <c r="M80" s="1">
        <f t="shared" si="3"/>
        <v>0</v>
      </c>
      <c r="N80" s="1">
        <f t="shared" si="10"/>
        <v>0</v>
      </c>
    </row>
    <row r="81" spans="6:14" x14ac:dyDescent="0.3">
      <c r="F81" s="15">
        <f t="shared" si="5"/>
        <v>67.372602739726034</v>
      </c>
      <c r="G81" s="20">
        <f t="shared" si="13"/>
        <v>46388</v>
      </c>
      <c r="H81" s="1">
        <f t="shared" si="4"/>
        <v>1725.5004870213602</v>
      </c>
      <c r="I81" s="2">
        <f t="shared" si="14"/>
        <v>110432.03116936704</v>
      </c>
      <c r="K81" s="15">
        <f t="shared" si="8"/>
        <v>67.372602739726034</v>
      </c>
      <c r="L81" s="20">
        <f t="shared" si="9"/>
        <v>46388</v>
      </c>
      <c r="M81" s="1">
        <f t="shared" si="3"/>
        <v>0</v>
      </c>
      <c r="N81" s="1">
        <f t="shared" si="10"/>
        <v>0</v>
      </c>
    </row>
    <row r="82" spans="6:14" x14ac:dyDescent="0.3">
      <c r="F82" s="15">
        <f t="shared" si="5"/>
        <v>67.457534246575349</v>
      </c>
      <c r="G82" s="20">
        <f t="shared" si="13"/>
        <v>46419</v>
      </c>
      <c r="H82" s="1">
        <f t="shared" si="4"/>
        <v>1725.5004870213602</v>
      </c>
      <c r="I82" s="2">
        <f t="shared" si="14"/>
        <v>112157.5316563884</v>
      </c>
      <c r="K82" s="15">
        <f t="shared" si="8"/>
        <v>67.457534246575349</v>
      </c>
      <c r="L82" s="20">
        <f t="shared" si="9"/>
        <v>46419</v>
      </c>
      <c r="M82" s="1">
        <f t="shared" ref="M82:M145" si="15">IF(L82&gt;=$M$6,$N$15,0)</f>
        <v>0</v>
      </c>
      <c r="N82" s="1">
        <f t="shared" si="10"/>
        <v>0</v>
      </c>
    </row>
    <row r="83" spans="6:14" x14ac:dyDescent="0.3">
      <c r="F83" s="15">
        <f t="shared" si="5"/>
        <v>67.534246575342465</v>
      </c>
      <c r="G83" s="20">
        <f t="shared" si="13"/>
        <v>46447</v>
      </c>
      <c r="H83" s="1">
        <f t="shared" ref="H83:H146" si="16">IF(G83&gt;=$H$6,$I$15,0)</f>
        <v>1725.5004870213602</v>
      </c>
      <c r="I83" s="2">
        <f t="shared" si="14"/>
        <v>113883.03214340976</v>
      </c>
      <c r="K83" s="15">
        <f t="shared" si="8"/>
        <v>67.534246575342465</v>
      </c>
      <c r="L83" s="20">
        <f t="shared" si="9"/>
        <v>46447</v>
      </c>
      <c r="M83" s="1">
        <f t="shared" si="15"/>
        <v>0</v>
      </c>
      <c r="N83" s="1">
        <f t="shared" si="10"/>
        <v>0</v>
      </c>
    </row>
    <row r="84" spans="6:14" x14ac:dyDescent="0.3">
      <c r="F84" s="15">
        <f t="shared" ref="F84:F147" si="17">INT(G84-$H$5)/365</f>
        <v>67.61917808219178</v>
      </c>
      <c r="G84" s="20">
        <f t="shared" si="13"/>
        <v>46478</v>
      </c>
      <c r="H84" s="1">
        <f t="shared" si="16"/>
        <v>1725.5004870213602</v>
      </c>
      <c r="I84" s="2">
        <f t="shared" si="14"/>
        <v>115608.53263043112</v>
      </c>
      <c r="K84" s="15">
        <f t="shared" ref="K84:K147" si="18">F84</f>
        <v>67.61917808219178</v>
      </c>
      <c r="L84" s="20">
        <f t="shared" ref="L84:L147" si="19">G84</f>
        <v>46478</v>
      </c>
      <c r="M84" s="1">
        <f t="shared" si="15"/>
        <v>0</v>
      </c>
      <c r="N84" s="1">
        <f t="shared" ref="N84:N147" si="20">N83+M84</f>
        <v>0</v>
      </c>
    </row>
    <row r="85" spans="6:14" x14ac:dyDescent="0.3">
      <c r="F85" s="15">
        <f t="shared" si="17"/>
        <v>67.701369863013696</v>
      </c>
      <c r="G85" s="20">
        <f t="shared" si="13"/>
        <v>46508</v>
      </c>
      <c r="H85" s="1">
        <f t="shared" si="16"/>
        <v>1725.5004870213602</v>
      </c>
      <c r="I85" s="2">
        <f t="shared" si="14"/>
        <v>117334.03311745248</v>
      </c>
      <c r="K85" s="15">
        <f t="shared" si="18"/>
        <v>67.701369863013696</v>
      </c>
      <c r="L85" s="20">
        <f t="shared" si="19"/>
        <v>46508</v>
      </c>
      <c r="M85" s="1">
        <f t="shared" si="15"/>
        <v>0</v>
      </c>
      <c r="N85" s="1">
        <f t="shared" si="20"/>
        <v>0</v>
      </c>
    </row>
    <row r="86" spans="6:14" x14ac:dyDescent="0.3">
      <c r="F86" s="15">
        <f t="shared" si="17"/>
        <v>67.786301369863011</v>
      </c>
      <c r="G86" s="20">
        <f t="shared" si="13"/>
        <v>46539</v>
      </c>
      <c r="H86" s="1">
        <f t="shared" si="16"/>
        <v>1725.5004870213602</v>
      </c>
      <c r="I86" s="2">
        <f t="shared" si="14"/>
        <v>119059.53360447384</v>
      </c>
      <c r="K86" s="15">
        <f t="shared" si="18"/>
        <v>67.786301369863011</v>
      </c>
      <c r="L86" s="20">
        <f t="shared" si="19"/>
        <v>46539</v>
      </c>
      <c r="M86" s="1">
        <f t="shared" si="15"/>
        <v>0</v>
      </c>
      <c r="N86" s="1">
        <f t="shared" si="20"/>
        <v>0</v>
      </c>
    </row>
    <row r="87" spans="6:14" x14ac:dyDescent="0.3">
      <c r="F87" s="15">
        <f t="shared" si="17"/>
        <v>67.868493150684927</v>
      </c>
      <c r="G87" s="20">
        <f t="shared" ref="G87:G150" si="21">EDATE(G86,1)</f>
        <v>46569</v>
      </c>
      <c r="H87" s="1">
        <f t="shared" si="16"/>
        <v>1725.5004870213602</v>
      </c>
      <c r="I87" s="2">
        <f t="shared" ref="I87:I150" si="22">I86+H87</f>
        <v>120785.0340914952</v>
      </c>
      <c r="K87" s="15">
        <f t="shared" si="18"/>
        <v>67.868493150684927</v>
      </c>
      <c r="L87" s="20">
        <f t="shared" si="19"/>
        <v>46569</v>
      </c>
      <c r="M87" s="1">
        <f t="shared" si="15"/>
        <v>0</v>
      </c>
      <c r="N87" s="1">
        <f t="shared" si="20"/>
        <v>0</v>
      </c>
    </row>
    <row r="88" spans="6:14" x14ac:dyDescent="0.3">
      <c r="F88" s="15">
        <f t="shared" si="17"/>
        <v>67.953424657534242</v>
      </c>
      <c r="G88" s="20">
        <f t="shared" si="21"/>
        <v>46600</v>
      </c>
      <c r="H88" s="1">
        <f t="shared" si="16"/>
        <v>1725.5004870213602</v>
      </c>
      <c r="I88" s="2">
        <f t="shared" si="22"/>
        <v>122510.53457851656</v>
      </c>
      <c r="K88" s="15">
        <f t="shared" si="18"/>
        <v>67.953424657534242</v>
      </c>
      <c r="L88" s="20">
        <f t="shared" si="19"/>
        <v>46600</v>
      </c>
      <c r="M88" s="1">
        <f t="shared" si="15"/>
        <v>0</v>
      </c>
      <c r="N88" s="1">
        <f t="shared" si="20"/>
        <v>0</v>
      </c>
    </row>
    <row r="89" spans="6:14" x14ac:dyDescent="0.3">
      <c r="F89" s="15">
        <f t="shared" si="17"/>
        <v>68.038356164383558</v>
      </c>
      <c r="G89" s="20">
        <f t="shared" si="21"/>
        <v>46631</v>
      </c>
      <c r="H89" s="1">
        <f t="shared" si="16"/>
        <v>1725.5004870213602</v>
      </c>
      <c r="I89" s="2">
        <f t="shared" si="22"/>
        <v>124236.03506553792</v>
      </c>
      <c r="K89" s="15">
        <f t="shared" si="18"/>
        <v>68.038356164383558</v>
      </c>
      <c r="L89" s="20">
        <f t="shared" si="19"/>
        <v>46631</v>
      </c>
      <c r="M89" s="1">
        <f t="shared" si="15"/>
        <v>0</v>
      </c>
      <c r="N89" s="1">
        <f t="shared" si="20"/>
        <v>0</v>
      </c>
    </row>
    <row r="90" spans="6:14" x14ac:dyDescent="0.3">
      <c r="F90" s="15">
        <f t="shared" si="17"/>
        <v>68.120547945205473</v>
      </c>
      <c r="G90" s="20">
        <f t="shared" si="21"/>
        <v>46661</v>
      </c>
      <c r="H90" s="1">
        <f t="shared" si="16"/>
        <v>1725.5004870213602</v>
      </c>
      <c r="I90" s="2">
        <f t="shared" si="22"/>
        <v>125961.53555255927</v>
      </c>
      <c r="K90" s="15">
        <f t="shared" si="18"/>
        <v>68.120547945205473</v>
      </c>
      <c r="L90" s="20">
        <f t="shared" si="19"/>
        <v>46661</v>
      </c>
      <c r="M90" s="1">
        <f t="shared" si="15"/>
        <v>0</v>
      </c>
      <c r="N90" s="1">
        <f t="shared" si="20"/>
        <v>0</v>
      </c>
    </row>
    <row r="91" spans="6:14" x14ac:dyDescent="0.3">
      <c r="F91" s="15">
        <f t="shared" si="17"/>
        <v>68.205479452054789</v>
      </c>
      <c r="G91" s="20">
        <f t="shared" si="21"/>
        <v>46692</v>
      </c>
      <c r="H91" s="1">
        <f t="shared" si="16"/>
        <v>1725.5004870213602</v>
      </c>
      <c r="I91" s="2">
        <f t="shared" si="22"/>
        <v>127687.03603958063</v>
      </c>
      <c r="K91" s="15">
        <f t="shared" si="18"/>
        <v>68.205479452054789</v>
      </c>
      <c r="L91" s="20">
        <f t="shared" si="19"/>
        <v>46692</v>
      </c>
      <c r="M91" s="1">
        <f t="shared" si="15"/>
        <v>0</v>
      </c>
      <c r="N91" s="1">
        <f t="shared" si="20"/>
        <v>0</v>
      </c>
    </row>
    <row r="92" spans="6:14" x14ac:dyDescent="0.3">
      <c r="F92" s="15">
        <f t="shared" si="17"/>
        <v>68.287671232876718</v>
      </c>
      <c r="G92" s="20">
        <f t="shared" si="21"/>
        <v>46722</v>
      </c>
      <c r="H92" s="1">
        <f t="shared" si="16"/>
        <v>1725.5004870213602</v>
      </c>
      <c r="I92" s="2">
        <f t="shared" si="22"/>
        <v>129412.53652660199</v>
      </c>
      <c r="K92" s="15">
        <f t="shared" si="18"/>
        <v>68.287671232876718</v>
      </c>
      <c r="L92" s="20">
        <f t="shared" si="19"/>
        <v>46722</v>
      </c>
      <c r="M92" s="1">
        <f t="shared" si="15"/>
        <v>0</v>
      </c>
      <c r="N92" s="1">
        <f t="shared" si="20"/>
        <v>0</v>
      </c>
    </row>
    <row r="93" spans="6:14" x14ac:dyDescent="0.3">
      <c r="F93" s="15">
        <f t="shared" si="17"/>
        <v>68.372602739726034</v>
      </c>
      <c r="G93" s="20">
        <f t="shared" si="21"/>
        <v>46753</v>
      </c>
      <c r="H93" s="1">
        <f t="shared" si="16"/>
        <v>1725.5004870213602</v>
      </c>
      <c r="I93" s="2">
        <f t="shared" si="22"/>
        <v>131138.03701362337</v>
      </c>
      <c r="K93" s="15">
        <f t="shared" si="18"/>
        <v>68.372602739726034</v>
      </c>
      <c r="L93" s="20">
        <f t="shared" si="19"/>
        <v>46753</v>
      </c>
      <c r="M93" s="1">
        <f t="shared" si="15"/>
        <v>0</v>
      </c>
      <c r="N93" s="1">
        <f t="shared" si="20"/>
        <v>0</v>
      </c>
    </row>
    <row r="94" spans="6:14" x14ac:dyDescent="0.3">
      <c r="F94" s="15">
        <f t="shared" si="17"/>
        <v>68.457534246575349</v>
      </c>
      <c r="G94" s="20">
        <f t="shared" si="21"/>
        <v>46784</v>
      </c>
      <c r="H94" s="1">
        <f t="shared" si="16"/>
        <v>1725.5004870213602</v>
      </c>
      <c r="I94" s="2">
        <f t="shared" si="22"/>
        <v>132863.53750064474</v>
      </c>
      <c r="K94" s="15">
        <f t="shared" si="18"/>
        <v>68.457534246575349</v>
      </c>
      <c r="L94" s="20">
        <f t="shared" si="19"/>
        <v>46784</v>
      </c>
      <c r="M94" s="1">
        <f t="shared" si="15"/>
        <v>0</v>
      </c>
      <c r="N94" s="1">
        <f t="shared" si="20"/>
        <v>0</v>
      </c>
    </row>
    <row r="95" spans="6:14" x14ac:dyDescent="0.3">
      <c r="F95" s="15">
        <f t="shared" si="17"/>
        <v>68.536986301369865</v>
      </c>
      <c r="G95" s="20">
        <f t="shared" si="21"/>
        <v>46813</v>
      </c>
      <c r="H95" s="1">
        <f t="shared" si="16"/>
        <v>1725.5004870213602</v>
      </c>
      <c r="I95" s="2">
        <f t="shared" si="22"/>
        <v>134589.03798766612</v>
      </c>
      <c r="K95" s="15">
        <f t="shared" si="18"/>
        <v>68.536986301369865</v>
      </c>
      <c r="L95" s="20">
        <f t="shared" si="19"/>
        <v>46813</v>
      </c>
      <c r="M95" s="1">
        <f t="shared" si="15"/>
        <v>0</v>
      </c>
      <c r="N95" s="1">
        <f t="shared" si="20"/>
        <v>0</v>
      </c>
    </row>
    <row r="96" spans="6:14" x14ac:dyDescent="0.3">
      <c r="F96" s="15">
        <f t="shared" si="17"/>
        <v>68.62191780821918</v>
      </c>
      <c r="G96" s="20">
        <f t="shared" si="21"/>
        <v>46844</v>
      </c>
      <c r="H96" s="1">
        <f t="shared" si="16"/>
        <v>1725.5004870213602</v>
      </c>
      <c r="I96" s="2">
        <f t="shared" si="22"/>
        <v>136314.53847468749</v>
      </c>
      <c r="K96" s="15">
        <f t="shared" si="18"/>
        <v>68.62191780821918</v>
      </c>
      <c r="L96" s="20">
        <f t="shared" si="19"/>
        <v>46844</v>
      </c>
      <c r="M96" s="1">
        <f t="shared" si="15"/>
        <v>0</v>
      </c>
      <c r="N96" s="1">
        <f t="shared" si="20"/>
        <v>0</v>
      </c>
    </row>
    <row r="97" spans="6:14" x14ac:dyDescent="0.3">
      <c r="F97" s="15">
        <f t="shared" si="17"/>
        <v>68.704109589041096</v>
      </c>
      <c r="G97" s="20">
        <f t="shared" si="21"/>
        <v>46874</v>
      </c>
      <c r="H97" s="1">
        <f t="shared" si="16"/>
        <v>1725.5004870213602</v>
      </c>
      <c r="I97" s="2">
        <f t="shared" si="22"/>
        <v>138040.03896170887</v>
      </c>
      <c r="K97" s="15">
        <f t="shared" si="18"/>
        <v>68.704109589041096</v>
      </c>
      <c r="L97" s="20">
        <f t="shared" si="19"/>
        <v>46874</v>
      </c>
      <c r="M97" s="1">
        <f t="shared" si="15"/>
        <v>0</v>
      </c>
      <c r="N97" s="1">
        <f t="shared" si="20"/>
        <v>0</v>
      </c>
    </row>
    <row r="98" spans="6:14" x14ac:dyDescent="0.3">
      <c r="F98" s="15">
        <f t="shared" si="17"/>
        <v>68.789041095890411</v>
      </c>
      <c r="G98" s="20">
        <f t="shared" si="21"/>
        <v>46905</v>
      </c>
      <c r="H98" s="1">
        <f t="shared" si="16"/>
        <v>1725.5004870213602</v>
      </c>
      <c r="I98" s="2">
        <f t="shared" si="22"/>
        <v>139765.53944873024</v>
      </c>
      <c r="K98" s="15">
        <f t="shared" si="18"/>
        <v>68.789041095890411</v>
      </c>
      <c r="L98" s="20">
        <f t="shared" si="19"/>
        <v>46905</v>
      </c>
      <c r="M98" s="1">
        <f t="shared" si="15"/>
        <v>0</v>
      </c>
      <c r="N98" s="1">
        <f t="shared" si="20"/>
        <v>0</v>
      </c>
    </row>
    <row r="99" spans="6:14" x14ac:dyDescent="0.3">
      <c r="F99" s="15">
        <f t="shared" si="17"/>
        <v>68.871232876712327</v>
      </c>
      <c r="G99" s="20">
        <f t="shared" si="21"/>
        <v>46935</v>
      </c>
      <c r="H99" s="1">
        <f t="shared" si="16"/>
        <v>1725.5004870213602</v>
      </c>
      <c r="I99" s="2">
        <f t="shared" si="22"/>
        <v>141491.03993575161</v>
      </c>
      <c r="K99" s="15">
        <f t="shared" si="18"/>
        <v>68.871232876712327</v>
      </c>
      <c r="L99" s="20">
        <f t="shared" si="19"/>
        <v>46935</v>
      </c>
      <c r="M99" s="1">
        <f t="shared" si="15"/>
        <v>0</v>
      </c>
      <c r="N99" s="1">
        <f t="shared" si="20"/>
        <v>0</v>
      </c>
    </row>
    <row r="100" spans="6:14" x14ac:dyDescent="0.3">
      <c r="F100" s="15">
        <f t="shared" si="17"/>
        <v>68.956164383561642</v>
      </c>
      <c r="G100" s="20">
        <f t="shared" si="21"/>
        <v>46966</v>
      </c>
      <c r="H100" s="1">
        <f t="shared" si="16"/>
        <v>1725.5004870213602</v>
      </c>
      <c r="I100" s="2">
        <f t="shared" si="22"/>
        <v>143216.54042277299</v>
      </c>
      <c r="K100" s="15">
        <f t="shared" si="18"/>
        <v>68.956164383561642</v>
      </c>
      <c r="L100" s="20">
        <f t="shared" si="19"/>
        <v>46966</v>
      </c>
      <c r="M100" s="1">
        <f t="shared" si="15"/>
        <v>0</v>
      </c>
      <c r="N100" s="1">
        <f t="shared" si="20"/>
        <v>0</v>
      </c>
    </row>
    <row r="101" spans="6:14" x14ac:dyDescent="0.3">
      <c r="F101" s="15">
        <f t="shared" si="17"/>
        <v>69.041095890410958</v>
      </c>
      <c r="G101" s="20">
        <f t="shared" si="21"/>
        <v>46997</v>
      </c>
      <c r="H101" s="1">
        <f t="shared" si="16"/>
        <v>1725.5004870213602</v>
      </c>
      <c r="I101" s="2">
        <f t="shared" si="22"/>
        <v>144942.04090979436</v>
      </c>
      <c r="K101" s="15">
        <f t="shared" si="18"/>
        <v>69.041095890410958</v>
      </c>
      <c r="L101" s="20">
        <f t="shared" si="19"/>
        <v>46997</v>
      </c>
      <c r="M101" s="1">
        <f t="shared" si="15"/>
        <v>0</v>
      </c>
      <c r="N101" s="1">
        <f t="shared" si="20"/>
        <v>0</v>
      </c>
    </row>
    <row r="102" spans="6:14" x14ac:dyDescent="0.3">
      <c r="F102" s="15">
        <f t="shared" si="17"/>
        <v>69.123287671232873</v>
      </c>
      <c r="G102" s="20">
        <f t="shared" si="21"/>
        <v>47027</v>
      </c>
      <c r="H102" s="1">
        <f t="shared" si="16"/>
        <v>1725.5004870213602</v>
      </c>
      <c r="I102" s="2">
        <f t="shared" si="22"/>
        <v>146667.54139681574</v>
      </c>
      <c r="K102" s="15">
        <f t="shared" si="18"/>
        <v>69.123287671232873</v>
      </c>
      <c r="L102" s="20">
        <f t="shared" si="19"/>
        <v>47027</v>
      </c>
      <c r="M102" s="1">
        <f t="shared" si="15"/>
        <v>0</v>
      </c>
      <c r="N102" s="1">
        <f t="shared" si="20"/>
        <v>0</v>
      </c>
    </row>
    <row r="103" spans="6:14" x14ac:dyDescent="0.3">
      <c r="F103" s="15">
        <f t="shared" si="17"/>
        <v>69.208219178082189</v>
      </c>
      <c r="G103" s="20">
        <f t="shared" si="21"/>
        <v>47058</v>
      </c>
      <c r="H103" s="1">
        <f t="shared" si="16"/>
        <v>1725.5004870213602</v>
      </c>
      <c r="I103" s="2">
        <f t="shared" si="22"/>
        <v>148393.04188383711</v>
      </c>
      <c r="K103" s="15">
        <f t="shared" si="18"/>
        <v>69.208219178082189</v>
      </c>
      <c r="L103" s="20">
        <f t="shared" si="19"/>
        <v>47058</v>
      </c>
      <c r="M103" s="1">
        <f t="shared" si="15"/>
        <v>0</v>
      </c>
      <c r="N103" s="1">
        <f t="shared" si="20"/>
        <v>0</v>
      </c>
    </row>
    <row r="104" spans="6:14" x14ac:dyDescent="0.3">
      <c r="F104" s="15">
        <f t="shared" si="17"/>
        <v>69.290410958904104</v>
      </c>
      <c r="G104" s="20">
        <f t="shared" si="21"/>
        <v>47088</v>
      </c>
      <c r="H104" s="1">
        <f t="shared" si="16"/>
        <v>1725.5004870213602</v>
      </c>
      <c r="I104" s="2">
        <f t="shared" si="22"/>
        <v>150118.54237085849</v>
      </c>
      <c r="K104" s="15">
        <f t="shared" si="18"/>
        <v>69.290410958904104</v>
      </c>
      <c r="L104" s="20">
        <f t="shared" si="19"/>
        <v>47088</v>
      </c>
      <c r="M104" s="1">
        <f t="shared" si="15"/>
        <v>0</v>
      </c>
      <c r="N104" s="1">
        <f t="shared" si="20"/>
        <v>0</v>
      </c>
    </row>
    <row r="105" spans="6:14" x14ac:dyDescent="0.3">
      <c r="F105" s="15">
        <f t="shared" si="17"/>
        <v>69.37534246575342</v>
      </c>
      <c r="G105" s="20">
        <f t="shared" si="21"/>
        <v>47119</v>
      </c>
      <c r="H105" s="1">
        <f t="shared" si="16"/>
        <v>1725.5004870213602</v>
      </c>
      <c r="I105" s="2">
        <f t="shared" si="22"/>
        <v>151844.04285787986</v>
      </c>
      <c r="K105" s="15">
        <f t="shared" si="18"/>
        <v>69.37534246575342</v>
      </c>
      <c r="L105" s="20">
        <f t="shared" si="19"/>
        <v>47119</v>
      </c>
      <c r="M105" s="1">
        <f t="shared" si="15"/>
        <v>0</v>
      </c>
      <c r="N105" s="1">
        <f t="shared" si="20"/>
        <v>0</v>
      </c>
    </row>
    <row r="106" spans="6:14" x14ac:dyDescent="0.3">
      <c r="F106" s="15">
        <f t="shared" si="17"/>
        <v>69.460273972602735</v>
      </c>
      <c r="G106" s="20">
        <f t="shared" si="21"/>
        <v>47150</v>
      </c>
      <c r="H106" s="1">
        <f t="shared" si="16"/>
        <v>1725.5004870213602</v>
      </c>
      <c r="I106" s="2">
        <f t="shared" si="22"/>
        <v>153569.54334490123</v>
      </c>
      <c r="K106" s="15">
        <f t="shared" si="18"/>
        <v>69.460273972602735</v>
      </c>
      <c r="L106" s="20">
        <f t="shared" si="19"/>
        <v>47150</v>
      </c>
      <c r="M106" s="1">
        <f t="shared" si="15"/>
        <v>0</v>
      </c>
      <c r="N106" s="1">
        <f t="shared" si="20"/>
        <v>0</v>
      </c>
    </row>
    <row r="107" spans="6:14" x14ac:dyDescent="0.3">
      <c r="F107" s="15">
        <f t="shared" si="17"/>
        <v>69.536986301369865</v>
      </c>
      <c r="G107" s="20">
        <f t="shared" si="21"/>
        <v>47178</v>
      </c>
      <c r="H107" s="1">
        <f t="shared" si="16"/>
        <v>1725.5004870213602</v>
      </c>
      <c r="I107" s="2">
        <f t="shared" si="22"/>
        <v>155295.04383192261</v>
      </c>
      <c r="K107" s="15">
        <f t="shared" si="18"/>
        <v>69.536986301369865</v>
      </c>
      <c r="L107" s="20">
        <f t="shared" si="19"/>
        <v>47178</v>
      </c>
      <c r="M107" s="1">
        <f t="shared" si="15"/>
        <v>0</v>
      </c>
      <c r="N107" s="1">
        <f t="shared" si="20"/>
        <v>0</v>
      </c>
    </row>
    <row r="108" spans="6:14" x14ac:dyDescent="0.3">
      <c r="F108" s="15">
        <f t="shared" si="17"/>
        <v>69.62191780821918</v>
      </c>
      <c r="G108" s="20">
        <f t="shared" si="21"/>
        <v>47209</v>
      </c>
      <c r="H108" s="1">
        <f t="shared" si="16"/>
        <v>1725.5004870213602</v>
      </c>
      <c r="I108" s="2">
        <f t="shared" si="22"/>
        <v>157020.54431894398</v>
      </c>
      <c r="K108" s="15">
        <f t="shared" si="18"/>
        <v>69.62191780821918</v>
      </c>
      <c r="L108" s="20">
        <f t="shared" si="19"/>
        <v>47209</v>
      </c>
      <c r="M108" s="1">
        <f t="shared" si="15"/>
        <v>0</v>
      </c>
      <c r="N108" s="1">
        <f t="shared" si="20"/>
        <v>0</v>
      </c>
    </row>
    <row r="109" spans="6:14" x14ac:dyDescent="0.3">
      <c r="F109" s="15">
        <f t="shared" si="17"/>
        <v>69.704109589041096</v>
      </c>
      <c r="G109" s="20">
        <f t="shared" si="21"/>
        <v>47239</v>
      </c>
      <c r="H109" s="1">
        <f t="shared" si="16"/>
        <v>1725.5004870213602</v>
      </c>
      <c r="I109" s="2">
        <f t="shared" si="22"/>
        <v>158746.04480596536</v>
      </c>
      <c r="K109" s="15">
        <f t="shared" si="18"/>
        <v>69.704109589041096</v>
      </c>
      <c r="L109" s="20">
        <f t="shared" si="19"/>
        <v>47239</v>
      </c>
      <c r="M109" s="1">
        <f t="shared" si="15"/>
        <v>0</v>
      </c>
      <c r="N109" s="1">
        <f t="shared" si="20"/>
        <v>0</v>
      </c>
    </row>
    <row r="110" spans="6:14" x14ac:dyDescent="0.3">
      <c r="F110" s="15">
        <f t="shared" si="17"/>
        <v>69.789041095890411</v>
      </c>
      <c r="G110" s="20">
        <f t="shared" si="21"/>
        <v>47270</v>
      </c>
      <c r="H110" s="1">
        <f t="shared" si="16"/>
        <v>1725.5004870213602</v>
      </c>
      <c r="I110" s="2">
        <f t="shared" si="22"/>
        <v>160471.54529298673</v>
      </c>
      <c r="K110" s="15">
        <f t="shared" si="18"/>
        <v>69.789041095890411</v>
      </c>
      <c r="L110" s="20">
        <f t="shared" si="19"/>
        <v>47270</v>
      </c>
      <c r="M110" s="1">
        <f t="shared" si="15"/>
        <v>0</v>
      </c>
      <c r="N110" s="1">
        <f t="shared" si="20"/>
        <v>0</v>
      </c>
    </row>
    <row r="111" spans="6:14" x14ac:dyDescent="0.3">
      <c r="F111" s="15">
        <f t="shared" si="17"/>
        <v>69.871232876712327</v>
      </c>
      <c r="G111" s="20">
        <f t="shared" si="21"/>
        <v>47300</v>
      </c>
      <c r="H111" s="1">
        <f t="shared" si="16"/>
        <v>1725.5004870213602</v>
      </c>
      <c r="I111" s="2">
        <f t="shared" si="22"/>
        <v>162197.04578000811</v>
      </c>
      <c r="K111" s="15">
        <f t="shared" si="18"/>
        <v>69.871232876712327</v>
      </c>
      <c r="L111" s="20">
        <f t="shared" si="19"/>
        <v>47300</v>
      </c>
      <c r="M111" s="1">
        <f t="shared" si="15"/>
        <v>0</v>
      </c>
      <c r="N111" s="1">
        <f t="shared" si="20"/>
        <v>0</v>
      </c>
    </row>
    <row r="112" spans="6:14" x14ac:dyDescent="0.3">
      <c r="F112" s="15">
        <f t="shared" si="17"/>
        <v>69.956164383561642</v>
      </c>
      <c r="G112" s="20">
        <f t="shared" si="21"/>
        <v>47331</v>
      </c>
      <c r="H112" s="1">
        <f t="shared" si="16"/>
        <v>1725.5004870213602</v>
      </c>
      <c r="I112" s="2">
        <f t="shared" si="22"/>
        <v>163922.54626702948</v>
      </c>
      <c r="K112" s="15">
        <f t="shared" si="18"/>
        <v>69.956164383561642</v>
      </c>
      <c r="L112" s="20">
        <f t="shared" si="19"/>
        <v>47331</v>
      </c>
      <c r="M112" s="1">
        <f t="shared" si="15"/>
        <v>0</v>
      </c>
      <c r="N112" s="1">
        <f t="shared" si="20"/>
        <v>0</v>
      </c>
    </row>
    <row r="113" spans="6:14" x14ac:dyDescent="0.3">
      <c r="F113" s="15">
        <f t="shared" si="17"/>
        <v>70.041095890410958</v>
      </c>
      <c r="G113" s="20">
        <f t="shared" si="21"/>
        <v>47362</v>
      </c>
      <c r="H113" s="1">
        <f t="shared" si="16"/>
        <v>1725.5004870213602</v>
      </c>
      <c r="I113" s="2">
        <f t="shared" si="22"/>
        <v>165648.04675405085</v>
      </c>
      <c r="K113" s="15">
        <f t="shared" si="18"/>
        <v>70.041095890410958</v>
      </c>
      <c r="L113" s="20">
        <f t="shared" si="19"/>
        <v>47362</v>
      </c>
      <c r="M113" s="1">
        <f t="shared" si="15"/>
        <v>0</v>
      </c>
      <c r="N113" s="1">
        <f t="shared" si="20"/>
        <v>0</v>
      </c>
    </row>
    <row r="114" spans="6:14" x14ac:dyDescent="0.3">
      <c r="F114" s="15">
        <f t="shared" si="17"/>
        <v>70.123287671232873</v>
      </c>
      <c r="G114" s="20">
        <f t="shared" si="21"/>
        <v>47392</v>
      </c>
      <c r="H114" s="1">
        <f t="shared" si="16"/>
        <v>1725.5004870213602</v>
      </c>
      <c r="I114" s="2">
        <f t="shared" si="22"/>
        <v>167373.54724107223</v>
      </c>
      <c r="K114" s="15">
        <f t="shared" si="18"/>
        <v>70.123287671232873</v>
      </c>
      <c r="L114" s="20">
        <f t="shared" si="19"/>
        <v>47392</v>
      </c>
      <c r="M114" s="1">
        <f t="shared" si="15"/>
        <v>3053.1200000000003</v>
      </c>
      <c r="N114" s="1">
        <f t="shared" si="20"/>
        <v>3053.1200000000003</v>
      </c>
    </row>
    <row r="115" spans="6:14" x14ac:dyDescent="0.3">
      <c r="F115" s="15">
        <f t="shared" si="17"/>
        <v>70.208219178082189</v>
      </c>
      <c r="G115" s="20">
        <f t="shared" si="21"/>
        <v>47423</v>
      </c>
      <c r="H115" s="1">
        <f t="shared" si="16"/>
        <v>1725.5004870213602</v>
      </c>
      <c r="I115" s="2">
        <f t="shared" si="22"/>
        <v>169099.0477280936</v>
      </c>
      <c r="K115" s="15">
        <f t="shared" si="18"/>
        <v>70.208219178082189</v>
      </c>
      <c r="L115" s="20">
        <f t="shared" si="19"/>
        <v>47423</v>
      </c>
      <c r="M115" s="1">
        <f t="shared" si="15"/>
        <v>3053.1200000000003</v>
      </c>
      <c r="N115" s="1">
        <f t="shared" si="20"/>
        <v>6106.2400000000007</v>
      </c>
    </row>
    <row r="116" spans="6:14" x14ac:dyDescent="0.3">
      <c r="F116" s="15">
        <f t="shared" si="17"/>
        <v>70.290410958904104</v>
      </c>
      <c r="G116" s="20">
        <f t="shared" si="21"/>
        <v>47453</v>
      </c>
      <c r="H116" s="1">
        <f t="shared" si="16"/>
        <v>1725.5004870213602</v>
      </c>
      <c r="I116" s="2">
        <f t="shared" si="22"/>
        <v>170824.54821511498</v>
      </c>
      <c r="K116" s="15">
        <f t="shared" si="18"/>
        <v>70.290410958904104</v>
      </c>
      <c r="L116" s="20">
        <f t="shared" si="19"/>
        <v>47453</v>
      </c>
      <c r="M116" s="1">
        <f t="shared" si="15"/>
        <v>3053.1200000000003</v>
      </c>
      <c r="N116" s="1">
        <f t="shared" si="20"/>
        <v>9159.36</v>
      </c>
    </row>
    <row r="117" spans="6:14" x14ac:dyDescent="0.3">
      <c r="F117" s="15">
        <f t="shared" si="17"/>
        <v>70.37534246575342</v>
      </c>
      <c r="G117" s="20">
        <f t="shared" si="21"/>
        <v>47484</v>
      </c>
      <c r="H117" s="1">
        <f t="shared" si="16"/>
        <v>1725.5004870213602</v>
      </c>
      <c r="I117" s="2">
        <f t="shared" si="22"/>
        <v>172550.04870213635</v>
      </c>
      <c r="K117" s="15">
        <f t="shared" si="18"/>
        <v>70.37534246575342</v>
      </c>
      <c r="L117" s="20">
        <f t="shared" si="19"/>
        <v>47484</v>
      </c>
      <c r="M117" s="1">
        <f t="shared" si="15"/>
        <v>3053.1200000000003</v>
      </c>
      <c r="N117" s="1">
        <f t="shared" si="20"/>
        <v>12212.480000000001</v>
      </c>
    </row>
    <row r="118" spans="6:14" x14ac:dyDescent="0.3">
      <c r="F118" s="15">
        <f t="shared" si="17"/>
        <v>70.460273972602735</v>
      </c>
      <c r="G118" s="20">
        <f t="shared" si="21"/>
        <v>47515</v>
      </c>
      <c r="H118" s="1">
        <f t="shared" si="16"/>
        <v>1725.5004870213602</v>
      </c>
      <c r="I118" s="2">
        <f t="shared" si="22"/>
        <v>174275.54918915773</v>
      </c>
      <c r="K118" s="15">
        <f t="shared" si="18"/>
        <v>70.460273972602735</v>
      </c>
      <c r="L118" s="20">
        <f t="shared" si="19"/>
        <v>47515</v>
      </c>
      <c r="M118" s="1">
        <f t="shared" si="15"/>
        <v>3053.1200000000003</v>
      </c>
      <c r="N118" s="1">
        <f t="shared" si="20"/>
        <v>15265.600000000002</v>
      </c>
    </row>
    <row r="119" spans="6:14" x14ac:dyDescent="0.3">
      <c r="F119" s="15">
        <f t="shared" si="17"/>
        <v>70.536986301369865</v>
      </c>
      <c r="G119" s="20">
        <f t="shared" si="21"/>
        <v>47543</v>
      </c>
      <c r="H119" s="1">
        <f t="shared" si="16"/>
        <v>1725.5004870213602</v>
      </c>
      <c r="I119" s="2">
        <f t="shared" si="22"/>
        <v>176001.0496761791</v>
      </c>
      <c r="K119" s="15">
        <f t="shared" si="18"/>
        <v>70.536986301369865</v>
      </c>
      <c r="L119" s="20">
        <f t="shared" si="19"/>
        <v>47543</v>
      </c>
      <c r="M119" s="1">
        <f t="shared" si="15"/>
        <v>3053.1200000000003</v>
      </c>
      <c r="N119" s="1">
        <f t="shared" si="20"/>
        <v>18318.72</v>
      </c>
    </row>
    <row r="120" spans="6:14" x14ac:dyDescent="0.3">
      <c r="F120" s="15">
        <f t="shared" si="17"/>
        <v>70.62191780821918</v>
      </c>
      <c r="G120" s="20">
        <f t="shared" si="21"/>
        <v>47574</v>
      </c>
      <c r="H120" s="1">
        <f t="shared" si="16"/>
        <v>1725.5004870213602</v>
      </c>
      <c r="I120" s="2">
        <f t="shared" si="22"/>
        <v>177726.55016320047</v>
      </c>
      <c r="K120" s="15">
        <f t="shared" si="18"/>
        <v>70.62191780821918</v>
      </c>
      <c r="L120" s="20">
        <f t="shared" si="19"/>
        <v>47574</v>
      </c>
      <c r="M120" s="1">
        <f t="shared" si="15"/>
        <v>3053.1200000000003</v>
      </c>
      <c r="N120" s="1">
        <f t="shared" si="20"/>
        <v>21371.84</v>
      </c>
    </row>
    <row r="121" spans="6:14" x14ac:dyDescent="0.3">
      <c r="F121" s="15">
        <f t="shared" si="17"/>
        <v>70.704109589041096</v>
      </c>
      <c r="G121" s="20">
        <f t="shared" si="21"/>
        <v>47604</v>
      </c>
      <c r="H121" s="1">
        <f t="shared" si="16"/>
        <v>1725.5004870213602</v>
      </c>
      <c r="I121" s="2">
        <f t="shared" si="22"/>
        <v>179452.05065022185</v>
      </c>
      <c r="K121" s="15">
        <f t="shared" si="18"/>
        <v>70.704109589041096</v>
      </c>
      <c r="L121" s="20">
        <f t="shared" si="19"/>
        <v>47604</v>
      </c>
      <c r="M121" s="1">
        <f t="shared" si="15"/>
        <v>3053.1200000000003</v>
      </c>
      <c r="N121" s="1">
        <f t="shared" si="20"/>
        <v>24424.959999999999</v>
      </c>
    </row>
    <row r="122" spans="6:14" x14ac:dyDescent="0.3">
      <c r="F122" s="15">
        <f t="shared" si="17"/>
        <v>70.789041095890411</v>
      </c>
      <c r="G122" s="20">
        <f t="shared" si="21"/>
        <v>47635</v>
      </c>
      <c r="H122" s="1">
        <f t="shared" si="16"/>
        <v>1725.5004870213602</v>
      </c>
      <c r="I122" s="2">
        <f t="shared" si="22"/>
        <v>181177.55113724322</v>
      </c>
      <c r="K122" s="15">
        <f t="shared" si="18"/>
        <v>70.789041095890411</v>
      </c>
      <c r="L122" s="20">
        <f t="shared" si="19"/>
        <v>47635</v>
      </c>
      <c r="M122" s="1">
        <f t="shared" si="15"/>
        <v>3053.1200000000003</v>
      </c>
      <c r="N122" s="1">
        <f t="shared" si="20"/>
        <v>27478.079999999998</v>
      </c>
    </row>
    <row r="123" spans="6:14" x14ac:dyDescent="0.3">
      <c r="F123" s="15">
        <f t="shared" si="17"/>
        <v>70.871232876712327</v>
      </c>
      <c r="G123" s="20">
        <f t="shared" si="21"/>
        <v>47665</v>
      </c>
      <c r="H123" s="1">
        <f t="shared" si="16"/>
        <v>1725.5004870213602</v>
      </c>
      <c r="I123" s="2">
        <f t="shared" si="22"/>
        <v>182903.0516242646</v>
      </c>
      <c r="K123" s="15">
        <f t="shared" si="18"/>
        <v>70.871232876712327</v>
      </c>
      <c r="L123" s="20">
        <f t="shared" si="19"/>
        <v>47665</v>
      </c>
      <c r="M123" s="1">
        <f t="shared" si="15"/>
        <v>3053.1200000000003</v>
      </c>
      <c r="N123" s="1">
        <f t="shared" si="20"/>
        <v>30531.199999999997</v>
      </c>
    </row>
    <row r="124" spans="6:14" x14ac:dyDescent="0.3">
      <c r="F124" s="15">
        <f t="shared" si="17"/>
        <v>70.956164383561642</v>
      </c>
      <c r="G124" s="20">
        <f t="shared" si="21"/>
        <v>47696</v>
      </c>
      <c r="H124" s="1">
        <f t="shared" si="16"/>
        <v>1725.5004870213602</v>
      </c>
      <c r="I124" s="2">
        <f t="shared" si="22"/>
        <v>184628.55211128597</v>
      </c>
      <c r="K124" s="15">
        <f t="shared" si="18"/>
        <v>70.956164383561642</v>
      </c>
      <c r="L124" s="20">
        <f t="shared" si="19"/>
        <v>47696</v>
      </c>
      <c r="M124" s="1">
        <f t="shared" si="15"/>
        <v>3053.1200000000003</v>
      </c>
      <c r="N124" s="1">
        <f t="shared" si="20"/>
        <v>33584.32</v>
      </c>
    </row>
    <row r="125" spans="6:14" x14ac:dyDescent="0.3">
      <c r="F125" s="15">
        <f t="shared" si="17"/>
        <v>71.041095890410958</v>
      </c>
      <c r="G125" s="20">
        <f t="shared" si="21"/>
        <v>47727</v>
      </c>
      <c r="H125" s="1">
        <f t="shared" si="16"/>
        <v>1725.5004870213602</v>
      </c>
      <c r="I125" s="2">
        <f t="shared" si="22"/>
        <v>186354.05259830735</v>
      </c>
      <c r="K125" s="15">
        <f t="shared" si="18"/>
        <v>71.041095890410958</v>
      </c>
      <c r="L125" s="20">
        <f t="shared" si="19"/>
        <v>47727</v>
      </c>
      <c r="M125" s="1">
        <f t="shared" si="15"/>
        <v>3053.1200000000003</v>
      </c>
      <c r="N125" s="1">
        <f t="shared" si="20"/>
        <v>36637.440000000002</v>
      </c>
    </row>
    <row r="126" spans="6:14" x14ac:dyDescent="0.3">
      <c r="F126" s="15">
        <f t="shared" si="17"/>
        <v>71.123287671232873</v>
      </c>
      <c r="G126" s="20">
        <f t="shared" si="21"/>
        <v>47757</v>
      </c>
      <c r="H126" s="1">
        <f t="shared" si="16"/>
        <v>1725.5004870213602</v>
      </c>
      <c r="I126" s="2">
        <f t="shared" si="22"/>
        <v>188079.55308532872</v>
      </c>
      <c r="K126" s="15">
        <f t="shared" si="18"/>
        <v>71.123287671232873</v>
      </c>
      <c r="L126" s="20">
        <f t="shared" si="19"/>
        <v>47757</v>
      </c>
      <c r="M126" s="1">
        <f t="shared" si="15"/>
        <v>3053.1200000000003</v>
      </c>
      <c r="N126" s="1">
        <f t="shared" si="20"/>
        <v>39690.560000000005</v>
      </c>
    </row>
    <row r="127" spans="6:14" x14ac:dyDescent="0.3">
      <c r="F127" s="15">
        <f t="shared" si="17"/>
        <v>71.208219178082189</v>
      </c>
      <c r="G127" s="20">
        <f t="shared" si="21"/>
        <v>47788</v>
      </c>
      <c r="H127" s="1">
        <f t="shared" si="16"/>
        <v>1725.5004870213602</v>
      </c>
      <c r="I127" s="2">
        <f t="shared" si="22"/>
        <v>189805.05357235009</v>
      </c>
      <c r="K127" s="15">
        <f t="shared" si="18"/>
        <v>71.208219178082189</v>
      </c>
      <c r="L127" s="20">
        <f t="shared" si="19"/>
        <v>47788</v>
      </c>
      <c r="M127" s="1">
        <f t="shared" si="15"/>
        <v>3053.1200000000003</v>
      </c>
      <c r="N127" s="1">
        <f t="shared" si="20"/>
        <v>42743.680000000008</v>
      </c>
    </row>
    <row r="128" spans="6:14" x14ac:dyDescent="0.3">
      <c r="F128" s="15">
        <f t="shared" si="17"/>
        <v>71.290410958904104</v>
      </c>
      <c r="G128" s="20">
        <f t="shared" si="21"/>
        <v>47818</v>
      </c>
      <c r="H128" s="1">
        <f t="shared" si="16"/>
        <v>1725.5004870213602</v>
      </c>
      <c r="I128" s="2">
        <f t="shared" si="22"/>
        <v>191530.55405937147</v>
      </c>
      <c r="K128" s="15">
        <f t="shared" si="18"/>
        <v>71.290410958904104</v>
      </c>
      <c r="L128" s="20">
        <f t="shared" si="19"/>
        <v>47818</v>
      </c>
      <c r="M128" s="1">
        <f t="shared" si="15"/>
        <v>3053.1200000000003</v>
      </c>
      <c r="N128" s="1">
        <f t="shared" si="20"/>
        <v>45796.80000000001</v>
      </c>
    </row>
    <row r="129" spans="6:14" x14ac:dyDescent="0.3">
      <c r="F129" s="15">
        <f t="shared" si="17"/>
        <v>71.37534246575342</v>
      </c>
      <c r="G129" s="20">
        <f t="shared" si="21"/>
        <v>47849</v>
      </c>
      <c r="H129" s="1">
        <f t="shared" si="16"/>
        <v>1725.5004870213602</v>
      </c>
      <c r="I129" s="2">
        <f t="shared" si="22"/>
        <v>193256.05454639284</v>
      </c>
      <c r="K129" s="15">
        <f t="shared" si="18"/>
        <v>71.37534246575342</v>
      </c>
      <c r="L129" s="20">
        <f t="shared" si="19"/>
        <v>47849</v>
      </c>
      <c r="M129" s="1">
        <f t="shared" si="15"/>
        <v>3053.1200000000003</v>
      </c>
      <c r="N129" s="1">
        <f t="shared" si="20"/>
        <v>48849.920000000013</v>
      </c>
    </row>
    <row r="130" spans="6:14" x14ac:dyDescent="0.3">
      <c r="F130" s="15">
        <f t="shared" si="17"/>
        <v>71.460273972602735</v>
      </c>
      <c r="G130" s="20">
        <f t="shared" si="21"/>
        <v>47880</v>
      </c>
      <c r="H130" s="1">
        <f t="shared" si="16"/>
        <v>1725.5004870213602</v>
      </c>
      <c r="I130" s="2">
        <f t="shared" si="22"/>
        <v>194981.55503341422</v>
      </c>
      <c r="K130" s="15">
        <f t="shared" si="18"/>
        <v>71.460273972602735</v>
      </c>
      <c r="L130" s="20">
        <f t="shared" si="19"/>
        <v>47880</v>
      </c>
      <c r="M130" s="1">
        <f t="shared" si="15"/>
        <v>3053.1200000000003</v>
      </c>
      <c r="N130" s="1">
        <f t="shared" si="20"/>
        <v>51903.040000000015</v>
      </c>
    </row>
    <row r="131" spans="6:14" x14ac:dyDescent="0.3">
      <c r="F131" s="15">
        <f t="shared" si="17"/>
        <v>71.536986301369865</v>
      </c>
      <c r="G131" s="20">
        <f t="shared" si="21"/>
        <v>47908</v>
      </c>
      <c r="H131" s="1">
        <f t="shared" si="16"/>
        <v>1725.5004870213602</v>
      </c>
      <c r="I131" s="2">
        <f t="shared" si="22"/>
        <v>196707.05552043559</v>
      </c>
      <c r="K131" s="15">
        <f t="shared" si="18"/>
        <v>71.536986301369865</v>
      </c>
      <c r="L131" s="20">
        <f t="shared" si="19"/>
        <v>47908</v>
      </c>
      <c r="M131" s="1">
        <f t="shared" si="15"/>
        <v>3053.1200000000003</v>
      </c>
      <c r="N131" s="1">
        <f t="shared" si="20"/>
        <v>54956.160000000018</v>
      </c>
    </row>
    <row r="132" spans="6:14" x14ac:dyDescent="0.3">
      <c r="F132" s="15">
        <f t="shared" si="17"/>
        <v>71.62191780821918</v>
      </c>
      <c r="G132" s="20">
        <f t="shared" si="21"/>
        <v>47939</v>
      </c>
      <c r="H132" s="1">
        <f t="shared" si="16"/>
        <v>1725.5004870213602</v>
      </c>
      <c r="I132" s="2">
        <f t="shared" si="22"/>
        <v>198432.55600745697</v>
      </c>
      <c r="K132" s="15">
        <f t="shared" si="18"/>
        <v>71.62191780821918</v>
      </c>
      <c r="L132" s="20">
        <f t="shared" si="19"/>
        <v>47939</v>
      </c>
      <c r="M132" s="1">
        <f t="shared" si="15"/>
        <v>3053.1200000000003</v>
      </c>
      <c r="N132" s="1">
        <f t="shared" si="20"/>
        <v>58009.280000000021</v>
      </c>
    </row>
    <row r="133" spans="6:14" x14ac:dyDescent="0.3">
      <c r="F133" s="15">
        <f t="shared" si="17"/>
        <v>71.704109589041096</v>
      </c>
      <c r="G133" s="20">
        <f t="shared" si="21"/>
        <v>47969</v>
      </c>
      <c r="H133" s="1">
        <f t="shared" si="16"/>
        <v>1725.5004870213602</v>
      </c>
      <c r="I133" s="2">
        <f t="shared" si="22"/>
        <v>200158.05649447834</v>
      </c>
      <c r="K133" s="15">
        <f t="shared" si="18"/>
        <v>71.704109589041096</v>
      </c>
      <c r="L133" s="20">
        <f t="shared" si="19"/>
        <v>47969</v>
      </c>
      <c r="M133" s="1">
        <f t="shared" si="15"/>
        <v>3053.1200000000003</v>
      </c>
      <c r="N133" s="1">
        <f t="shared" si="20"/>
        <v>61062.400000000023</v>
      </c>
    </row>
    <row r="134" spans="6:14" x14ac:dyDescent="0.3">
      <c r="F134" s="15">
        <f t="shared" si="17"/>
        <v>71.789041095890411</v>
      </c>
      <c r="G134" s="20">
        <f t="shared" si="21"/>
        <v>48000</v>
      </c>
      <c r="H134" s="1">
        <f t="shared" si="16"/>
        <v>1725.5004870213602</v>
      </c>
      <c r="I134" s="2">
        <f t="shared" si="22"/>
        <v>201883.55698149971</v>
      </c>
      <c r="K134" s="15">
        <f t="shared" si="18"/>
        <v>71.789041095890411</v>
      </c>
      <c r="L134" s="20">
        <f t="shared" si="19"/>
        <v>48000</v>
      </c>
      <c r="M134" s="1">
        <f t="shared" si="15"/>
        <v>3053.1200000000003</v>
      </c>
      <c r="N134" s="1">
        <f t="shared" si="20"/>
        <v>64115.520000000026</v>
      </c>
    </row>
    <row r="135" spans="6:14" x14ac:dyDescent="0.3">
      <c r="F135" s="15">
        <f t="shared" si="17"/>
        <v>71.871232876712327</v>
      </c>
      <c r="G135" s="20">
        <f t="shared" si="21"/>
        <v>48030</v>
      </c>
      <c r="H135" s="1">
        <f t="shared" si="16"/>
        <v>1725.5004870213602</v>
      </c>
      <c r="I135" s="2">
        <f t="shared" si="22"/>
        <v>203609.05746852109</v>
      </c>
      <c r="K135" s="15">
        <f t="shared" si="18"/>
        <v>71.871232876712327</v>
      </c>
      <c r="L135" s="20">
        <f t="shared" si="19"/>
        <v>48030</v>
      </c>
      <c r="M135" s="1">
        <f t="shared" si="15"/>
        <v>3053.1200000000003</v>
      </c>
      <c r="N135" s="1">
        <f t="shared" si="20"/>
        <v>67168.640000000029</v>
      </c>
    </row>
    <row r="136" spans="6:14" x14ac:dyDescent="0.3">
      <c r="F136" s="15">
        <f t="shared" si="17"/>
        <v>71.956164383561642</v>
      </c>
      <c r="G136" s="20">
        <f t="shared" si="21"/>
        <v>48061</v>
      </c>
      <c r="H136" s="1">
        <f t="shared" si="16"/>
        <v>1725.5004870213602</v>
      </c>
      <c r="I136" s="2">
        <f t="shared" si="22"/>
        <v>205334.55795554246</v>
      </c>
      <c r="K136" s="15">
        <f t="shared" si="18"/>
        <v>71.956164383561642</v>
      </c>
      <c r="L136" s="20">
        <f t="shared" si="19"/>
        <v>48061</v>
      </c>
      <c r="M136" s="1">
        <f t="shared" si="15"/>
        <v>3053.1200000000003</v>
      </c>
      <c r="N136" s="1">
        <f t="shared" si="20"/>
        <v>70221.760000000024</v>
      </c>
    </row>
    <row r="137" spans="6:14" x14ac:dyDescent="0.3">
      <c r="F137" s="15">
        <f t="shared" si="17"/>
        <v>72.041095890410958</v>
      </c>
      <c r="G137" s="20">
        <f t="shared" si="21"/>
        <v>48092</v>
      </c>
      <c r="H137" s="1">
        <f t="shared" si="16"/>
        <v>1725.5004870213602</v>
      </c>
      <c r="I137" s="2">
        <f t="shared" si="22"/>
        <v>207060.05844256384</v>
      </c>
      <c r="K137" s="15">
        <f t="shared" si="18"/>
        <v>72.041095890410958</v>
      </c>
      <c r="L137" s="20">
        <f t="shared" si="19"/>
        <v>48092</v>
      </c>
      <c r="M137" s="1">
        <f t="shared" si="15"/>
        <v>3053.1200000000003</v>
      </c>
      <c r="N137" s="1">
        <f t="shared" si="20"/>
        <v>73274.880000000019</v>
      </c>
    </row>
    <row r="138" spans="6:14" x14ac:dyDescent="0.3">
      <c r="F138" s="15">
        <f t="shared" si="17"/>
        <v>72.123287671232873</v>
      </c>
      <c r="G138" s="20">
        <f t="shared" si="21"/>
        <v>48122</v>
      </c>
      <c r="H138" s="1">
        <f t="shared" si="16"/>
        <v>1725.5004870213602</v>
      </c>
      <c r="I138" s="2">
        <f t="shared" si="22"/>
        <v>208785.55892958521</v>
      </c>
      <c r="K138" s="15">
        <f t="shared" si="18"/>
        <v>72.123287671232873</v>
      </c>
      <c r="L138" s="20">
        <f t="shared" si="19"/>
        <v>48122</v>
      </c>
      <c r="M138" s="1">
        <f t="shared" si="15"/>
        <v>3053.1200000000003</v>
      </c>
      <c r="N138" s="1">
        <f t="shared" si="20"/>
        <v>76328.000000000015</v>
      </c>
    </row>
    <row r="139" spans="6:14" x14ac:dyDescent="0.3">
      <c r="F139" s="15">
        <f t="shared" si="17"/>
        <v>72.208219178082189</v>
      </c>
      <c r="G139" s="20">
        <f t="shared" si="21"/>
        <v>48153</v>
      </c>
      <c r="H139" s="1">
        <f t="shared" si="16"/>
        <v>1725.5004870213602</v>
      </c>
      <c r="I139" s="2">
        <f t="shared" si="22"/>
        <v>210511.05941660659</v>
      </c>
      <c r="K139" s="15">
        <f t="shared" si="18"/>
        <v>72.208219178082189</v>
      </c>
      <c r="L139" s="20">
        <f t="shared" si="19"/>
        <v>48153</v>
      </c>
      <c r="M139" s="1">
        <f t="shared" si="15"/>
        <v>3053.1200000000003</v>
      </c>
      <c r="N139" s="1">
        <f t="shared" si="20"/>
        <v>79381.12000000001</v>
      </c>
    </row>
    <row r="140" spans="6:14" x14ac:dyDescent="0.3">
      <c r="F140" s="15">
        <f t="shared" si="17"/>
        <v>72.290410958904104</v>
      </c>
      <c r="G140" s="20">
        <f t="shared" si="21"/>
        <v>48183</v>
      </c>
      <c r="H140" s="1">
        <f t="shared" si="16"/>
        <v>1725.5004870213602</v>
      </c>
      <c r="I140" s="2">
        <f t="shared" si="22"/>
        <v>212236.55990362796</v>
      </c>
      <c r="K140" s="15">
        <f t="shared" si="18"/>
        <v>72.290410958904104</v>
      </c>
      <c r="L140" s="20">
        <f t="shared" si="19"/>
        <v>48183</v>
      </c>
      <c r="M140" s="1">
        <f t="shared" si="15"/>
        <v>3053.1200000000003</v>
      </c>
      <c r="N140" s="1">
        <f t="shared" si="20"/>
        <v>82434.240000000005</v>
      </c>
    </row>
    <row r="141" spans="6:14" x14ac:dyDescent="0.3">
      <c r="F141" s="15">
        <f t="shared" si="17"/>
        <v>72.37534246575342</v>
      </c>
      <c r="G141" s="20">
        <f t="shared" si="21"/>
        <v>48214</v>
      </c>
      <c r="H141" s="1">
        <f t="shared" si="16"/>
        <v>1725.5004870213602</v>
      </c>
      <c r="I141" s="2">
        <f t="shared" si="22"/>
        <v>213962.06039064933</v>
      </c>
      <c r="K141" s="15">
        <f t="shared" si="18"/>
        <v>72.37534246575342</v>
      </c>
      <c r="L141" s="20">
        <f t="shared" si="19"/>
        <v>48214</v>
      </c>
      <c r="M141" s="1">
        <f t="shared" si="15"/>
        <v>3053.1200000000003</v>
      </c>
      <c r="N141" s="1">
        <f t="shared" si="20"/>
        <v>85487.360000000001</v>
      </c>
    </row>
    <row r="142" spans="6:14" x14ac:dyDescent="0.3">
      <c r="F142" s="15">
        <f t="shared" si="17"/>
        <v>72.460273972602735</v>
      </c>
      <c r="G142" s="20">
        <f t="shared" si="21"/>
        <v>48245</v>
      </c>
      <c r="H142" s="1">
        <f t="shared" si="16"/>
        <v>1725.5004870213602</v>
      </c>
      <c r="I142" s="2">
        <f t="shared" si="22"/>
        <v>215687.56087767071</v>
      </c>
      <c r="K142" s="15">
        <f t="shared" si="18"/>
        <v>72.460273972602735</v>
      </c>
      <c r="L142" s="20">
        <f t="shared" si="19"/>
        <v>48245</v>
      </c>
      <c r="M142" s="1">
        <f t="shared" si="15"/>
        <v>3053.1200000000003</v>
      </c>
      <c r="N142" s="1">
        <f t="shared" si="20"/>
        <v>88540.479999999996</v>
      </c>
    </row>
    <row r="143" spans="6:14" x14ac:dyDescent="0.3">
      <c r="F143" s="15">
        <f t="shared" si="17"/>
        <v>72.539726027397265</v>
      </c>
      <c r="G143" s="20">
        <f t="shared" si="21"/>
        <v>48274</v>
      </c>
      <c r="H143" s="1">
        <f t="shared" si="16"/>
        <v>1725.5004870213602</v>
      </c>
      <c r="I143" s="2">
        <f t="shared" si="22"/>
        <v>217413.06136469208</v>
      </c>
      <c r="K143" s="15">
        <f t="shared" si="18"/>
        <v>72.539726027397265</v>
      </c>
      <c r="L143" s="20">
        <f t="shared" si="19"/>
        <v>48274</v>
      </c>
      <c r="M143" s="1">
        <f t="shared" si="15"/>
        <v>3053.1200000000003</v>
      </c>
      <c r="N143" s="1">
        <f t="shared" si="20"/>
        <v>91593.599999999991</v>
      </c>
    </row>
    <row r="144" spans="6:14" x14ac:dyDescent="0.3">
      <c r="F144" s="15">
        <f t="shared" si="17"/>
        <v>72.62465753424658</v>
      </c>
      <c r="G144" s="20">
        <f t="shared" si="21"/>
        <v>48305</v>
      </c>
      <c r="H144" s="1">
        <f t="shared" si="16"/>
        <v>1725.5004870213602</v>
      </c>
      <c r="I144" s="2">
        <f t="shared" si="22"/>
        <v>219138.56185171346</v>
      </c>
      <c r="K144" s="15">
        <f t="shared" si="18"/>
        <v>72.62465753424658</v>
      </c>
      <c r="L144" s="20">
        <f t="shared" si="19"/>
        <v>48305</v>
      </c>
      <c r="M144" s="1">
        <f t="shared" si="15"/>
        <v>3053.1200000000003</v>
      </c>
      <c r="N144" s="1">
        <f t="shared" si="20"/>
        <v>94646.719999999987</v>
      </c>
    </row>
    <row r="145" spans="6:14" x14ac:dyDescent="0.3">
      <c r="F145" s="15">
        <f t="shared" si="17"/>
        <v>72.706849315068496</v>
      </c>
      <c r="G145" s="20">
        <f t="shared" si="21"/>
        <v>48335</v>
      </c>
      <c r="H145" s="1">
        <f t="shared" si="16"/>
        <v>1725.5004870213602</v>
      </c>
      <c r="I145" s="2">
        <f t="shared" si="22"/>
        <v>220864.06233873483</v>
      </c>
      <c r="K145" s="15">
        <f t="shared" si="18"/>
        <v>72.706849315068496</v>
      </c>
      <c r="L145" s="20">
        <f t="shared" si="19"/>
        <v>48335</v>
      </c>
      <c r="M145" s="1">
        <f t="shared" si="15"/>
        <v>3053.1200000000003</v>
      </c>
      <c r="N145" s="1">
        <f t="shared" si="20"/>
        <v>97699.839999999982</v>
      </c>
    </row>
    <row r="146" spans="6:14" x14ac:dyDescent="0.3">
      <c r="F146" s="15">
        <f t="shared" si="17"/>
        <v>72.791780821917811</v>
      </c>
      <c r="G146" s="20">
        <f t="shared" si="21"/>
        <v>48366</v>
      </c>
      <c r="H146" s="1">
        <f t="shared" si="16"/>
        <v>1725.5004870213602</v>
      </c>
      <c r="I146" s="2">
        <f t="shared" si="22"/>
        <v>222589.56282575621</v>
      </c>
      <c r="K146" s="15">
        <f t="shared" si="18"/>
        <v>72.791780821917811</v>
      </c>
      <c r="L146" s="20">
        <f t="shared" si="19"/>
        <v>48366</v>
      </c>
      <c r="M146" s="1">
        <f t="shared" ref="M146:M209" si="23">IF(L146&gt;=$M$6,$N$15,0)</f>
        <v>3053.1200000000003</v>
      </c>
      <c r="N146" s="1">
        <f t="shared" si="20"/>
        <v>100752.95999999998</v>
      </c>
    </row>
    <row r="147" spans="6:14" x14ac:dyDescent="0.3">
      <c r="F147" s="15">
        <f t="shared" si="17"/>
        <v>72.873972602739727</v>
      </c>
      <c r="G147" s="20">
        <f t="shared" si="21"/>
        <v>48396</v>
      </c>
      <c r="H147" s="1">
        <f t="shared" ref="H147:H210" si="24">IF(G147&gt;=$H$6,$I$15,0)</f>
        <v>1725.5004870213602</v>
      </c>
      <c r="I147" s="2">
        <f t="shared" si="22"/>
        <v>224315.06331277758</v>
      </c>
      <c r="K147" s="15">
        <f t="shared" si="18"/>
        <v>72.873972602739727</v>
      </c>
      <c r="L147" s="20">
        <f t="shared" si="19"/>
        <v>48396</v>
      </c>
      <c r="M147" s="1">
        <f t="shared" si="23"/>
        <v>3053.1200000000003</v>
      </c>
      <c r="N147" s="1">
        <f t="shared" si="20"/>
        <v>103806.07999999997</v>
      </c>
    </row>
    <row r="148" spans="6:14" x14ac:dyDescent="0.3">
      <c r="F148" s="15">
        <f t="shared" ref="F148:F211" si="25">INT(G148-$H$5)/365</f>
        <v>72.958904109589042</v>
      </c>
      <c r="G148" s="20">
        <f t="shared" si="21"/>
        <v>48427</v>
      </c>
      <c r="H148" s="1">
        <f t="shared" si="24"/>
        <v>1725.5004870213602</v>
      </c>
      <c r="I148" s="2">
        <f t="shared" si="22"/>
        <v>226040.56379979895</v>
      </c>
      <c r="K148" s="15">
        <f t="shared" ref="K148:K211" si="26">F148</f>
        <v>72.958904109589042</v>
      </c>
      <c r="L148" s="20">
        <f t="shared" ref="L148:L211" si="27">G148</f>
        <v>48427</v>
      </c>
      <c r="M148" s="1">
        <f t="shared" si="23"/>
        <v>3053.1200000000003</v>
      </c>
      <c r="N148" s="1">
        <f t="shared" ref="N148:N211" si="28">N147+M148</f>
        <v>106859.19999999997</v>
      </c>
    </row>
    <row r="149" spans="6:14" x14ac:dyDescent="0.3">
      <c r="F149" s="15">
        <f t="shared" si="25"/>
        <v>73.043835616438358</v>
      </c>
      <c r="G149" s="20">
        <f t="shared" si="21"/>
        <v>48458</v>
      </c>
      <c r="H149" s="1">
        <f t="shared" si="24"/>
        <v>1725.5004870213602</v>
      </c>
      <c r="I149" s="2">
        <f t="shared" si="22"/>
        <v>227766.06428682033</v>
      </c>
      <c r="K149" s="15">
        <f t="shared" si="26"/>
        <v>73.043835616438358</v>
      </c>
      <c r="L149" s="20">
        <f t="shared" si="27"/>
        <v>48458</v>
      </c>
      <c r="M149" s="1">
        <f t="shared" si="23"/>
        <v>3053.1200000000003</v>
      </c>
      <c r="N149" s="1">
        <f t="shared" si="28"/>
        <v>109912.31999999996</v>
      </c>
    </row>
    <row r="150" spans="6:14" x14ac:dyDescent="0.3">
      <c r="F150" s="15">
        <f t="shared" si="25"/>
        <v>73.126027397260273</v>
      </c>
      <c r="G150" s="20">
        <f t="shared" si="21"/>
        <v>48488</v>
      </c>
      <c r="H150" s="1">
        <f t="shared" si="24"/>
        <v>1725.5004870213602</v>
      </c>
      <c r="I150" s="2">
        <f t="shared" si="22"/>
        <v>229491.5647738417</v>
      </c>
      <c r="K150" s="15">
        <f t="shared" si="26"/>
        <v>73.126027397260273</v>
      </c>
      <c r="L150" s="20">
        <f t="shared" si="27"/>
        <v>48488</v>
      </c>
      <c r="M150" s="1">
        <f t="shared" si="23"/>
        <v>3053.1200000000003</v>
      </c>
      <c r="N150" s="1">
        <f t="shared" si="28"/>
        <v>112965.43999999996</v>
      </c>
    </row>
    <row r="151" spans="6:14" x14ac:dyDescent="0.3">
      <c r="F151" s="15">
        <f t="shared" si="25"/>
        <v>73.210958904109589</v>
      </c>
      <c r="G151" s="20">
        <f t="shared" ref="G151:G214" si="29">EDATE(G150,1)</f>
        <v>48519</v>
      </c>
      <c r="H151" s="1">
        <f t="shared" si="24"/>
        <v>1725.5004870213602</v>
      </c>
      <c r="I151" s="2">
        <f t="shared" ref="I151:I214" si="30">I150+H151</f>
        <v>231217.06526086308</v>
      </c>
      <c r="K151" s="15">
        <f t="shared" si="26"/>
        <v>73.210958904109589</v>
      </c>
      <c r="L151" s="20">
        <f t="shared" si="27"/>
        <v>48519</v>
      </c>
      <c r="M151" s="1">
        <f t="shared" si="23"/>
        <v>3053.1200000000003</v>
      </c>
      <c r="N151" s="1">
        <f t="shared" si="28"/>
        <v>116018.55999999995</v>
      </c>
    </row>
    <row r="152" spans="6:14" x14ac:dyDescent="0.3">
      <c r="F152" s="15">
        <f t="shared" si="25"/>
        <v>73.293150684931504</v>
      </c>
      <c r="G152" s="20">
        <f t="shared" si="29"/>
        <v>48549</v>
      </c>
      <c r="H152" s="1">
        <f t="shared" si="24"/>
        <v>1725.5004870213602</v>
      </c>
      <c r="I152" s="2">
        <f t="shared" si="30"/>
        <v>232942.56574788445</v>
      </c>
      <c r="K152" s="15">
        <f t="shared" si="26"/>
        <v>73.293150684931504</v>
      </c>
      <c r="L152" s="20">
        <f t="shared" si="27"/>
        <v>48549</v>
      </c>
      <c r="M152" s="1">
        <f t="shared" si="23"/>
        <v>3053.1200000000003</v>
      </c>
      <c r="N152" s="1">
        <f t="shared" si="28"/>
        <v>119071.67999999995</v>
      </c>
    </row>
    <row r="153" spans="6:14" x14ac:dyDescent="0.3">
      <c r="F153" s="15">
        <f t="shared" si="25"/>
        <v>73.37808219178082</v>
      </c>
      <c r="G153" s="20">
        <f t="shared" si="29"/>
        <v>48580</v>
      </c>
      <c r="H153" s="1">
        <f t="shared" si="24"/>
        <v>1725.5004870213602</v>
      </c>
      <c r="I153" s="2">
        <f t="shared" si="30"/>
        <v>234668.06623490583</v>
      </c>
      <c r="K153" s="15">
        <f t="shared" si="26"/>
        <v>73.37808219178082</v>
      </c>
      <c r="L153" s="20">
        <f t="shared" si="27"/>
        <v>48580</v>
      </c>
      <c r="M153" s="1">
        <f t="shared" si="23"/>
        <v>3053.1200000000003</v>
      </c>
      <c r="N153" s="1">
        <f t="shared" si="28"/>
        <v>122124.79999999994</v>
      </c>
    </row>
    <row r="154" spans="6:14" x14ac:dyDescent="0.3">
      <c r="F154" s="15">
        <f t="shared" si="25"/>
        <v>73.463013698630135</v>
      </c>
      <c r="G154" s="20">
        <f t="shared" si="29"/>
        <v>48611</v>
      </c>
      <c r="H154" s="1">
        <f t="shared" si="24"/>
        <v>1725.5004870213602</v>
      </c>
      <c r="I154" s="2">
        <f t="shared" si="30"/>
        <v>236393.5667219272</v>
      </c>
      <c r="K154" s="15">
        <f t="shared" si="26"/>
        <v>73.463013698630135</v>
      </c>
      <c r="L154" s="20">
        <f t="shared" si="27"/>
        <v>48611</v>
      </c>
      <c r="M154" s="1">
        <f t="shared" si="23"/>
        <v>3053.1200000000003</v>
      </c>
      <c r="N154" s="1">
        <f t="shared" si="28"/>
        <v>125177.91999999994</v>
      </c>
    </row>
    <row r="155" spans="6:14" x14ac:dyDescent="0.3">
      <c r="F155" s="15">
        <f t="shared" si="25"/>
        <v>73.539726027397265</v>
      </c>
      <c r="G155" s="20">
        <f t="shared" si="29"/>
        <v>48639</v>
      </c>
      <c r="H155" s="1">
        <f t="shared" si="24"/>
        <v>1725.5004870213602</v>
      </c>
      <c r="I155" s="2">
        <f t="shared" si="30"/>
        <v>238119.06720894857</v>
      </c>
      <c r="K155" s="15">
        <f t="shared" si="26"/>
        <v>73.539726027397265</v>
      </c>
      <c r="L155" s="20">
        <f t="shared" si="27"/>
        <v>48639</v>
      </c>
      <c r="M155" s="1">
        <f t="shared" si="23"/>
        <v>3053.1200000000003</v>
      </c>
      <c r="N155" s="1">
        <f t="shared" si="28"/>
        <v>128231.03999999994</v>
      </c>
    </row>
    <row r="156" spans="6:14" x14ac:dyDescent="0.3">
      <c r="F156" s="15">
        <f t="shared" si="25"/>
        <v>73.62465753424658</v>
      </c>
      <c r="G156" s="20">
        <f t="shared" si="29"/>
        <v>48670</v>
      </c>
      <c r="H156" s="1">
        <f t="shared" si="24"/>
        <v>1725.5004870213602</v>
      </c>
      <c r="I156" s="2">
        <f t="shared" si="30"/>
        <v>239844.56769596995</v>
      </c>
      <c r="K156" s="15">
        <f t="shared" si="26"/>
        <v>73.62465753424658</v>
      </c>
      <c r="L156" s="20">
        <f t="shared" si="27"/>
        <v>48670</v>
      </c>
      <c r="M156" s="1">
        <f t="shared" si="23"/>
        <v>3053.1200000000003</v>
      </c>
      <c r="N156" s="1">
        <f t="shared" si="28"/>
        <v>131284.15999999995</v>
      </c>
    </row>
    <row r="157" spans="6:14" x14ac:dyDescent="0.3">
      <c r="F157" s="15">
        <f t="shared" si="25"/>
        <v>73.706849315068496</v>
      </c>
      <c r="G157" s="20">
        <f t="shared" si="29"/>
        <v>48700</v>
      </c>
      <c r="H157" s="1">
        <f t="shared" si="24"/>
        <v>1725.5004870213602</v>
      </c>
      <c r="I157" s="2">
        <f t="shared" si="30"/>
        <v>241570.06818299132</v>
      </c>
      <c r="K157" s="15">
        <f t="shared" si="26"/>
        <v>73.706849315068496</v>
      </c>
      <c r="L157" s="20">
        <f t="shared" si="27"/>
        <v>48700</v>
      </c>
      <c r="M157" s="1">
        <f t="shared" si="23"/>
        <v>3053.1200000000003</v>
      </c>
      <c r="N157" s="1">
        <f t="shared" si="28"/>
        <v>134337.27999999994</v>
      </c>
    </row>
    <row r="158" spans="6:14" x14ac:dyDescent="0.3">
      <c r="F158" s="15">
        <f t="shared" si="25"/>
        <v>73.791780821917811</v>
      </c>
      <c r="G158" s="20">
        <f t="shared" si="29"/>
        <v>48731</v>
      </c>
      <c r="H158" s="1">
        <f t="shared" si="24"/>
        <v>1725.5004870213602</v>
      </c>
      <c r="I158" s="2">
        <f t="shared" si="30"/>
        <v>243295.5686700127</v>
      </c>
      <c r="K158" s="15">
        <f t="shared" si="26"/>
        <v>73.791780821917811</v>
      </c>
      <c r="L158" s="20">
        <f t="shared" si="27"/>
        <v>48731</v>
      </c>
      <c r="M158" s="1">
        <f t="shared" si="23"/>
        <v>3053.1200000000003</v>
      </c>
      <c r="N158" s="1">
        <f t="shared" si="28"/>
        <v>137390.39999999994</v>
      </c>
    </row>
    <row r="159" spans="6:14" x14ac:dyDescent="0.3">
      <c r="F159" s="15">
        <f t="shared" si="25"/>
        <v>73.873972602739727</v>
      </c>
      <c r="G159" s="20">
        <f t="shared" si="29"/>
        <v>48761</v>
      </c>
      <c r="H159" s="1">
        <f t="shared" si="24"/>
        <v>1725.5004870213602</v>
      </c>
      <c r="I159" s="2">
        <f t="shared" si="30"/>
        <v>245021.06915703407</v>
      </c>
      <c r="K159" s="15">
        <f t="shared" si="26"/>
        <v>73.873972602739727</v>
      </c>
      <c r="L159" s="20">
        <f t="shared" si="27"/>
        <v>48761</v>
      </c>
      <c r="M159" s="1">
        <f t="shared" si="23"/>
        <v>3053.1200000000003</v>
      </c>
      <c r="N159" s="1">
        <f t="shared" si="28"/>
        <v>140443.51999999993</v>
      </c>
    </row>
    <row r="160" spans="6:14" x14ac:dyDescent="0.3">
      <c r="F160" s="15">
        <f t="shared" si="25"/>
        <v>73.958904109589042</v>
      </c>
      <c r="G160" s="20">
        <f t="shared" si="29"/>
        <v>48792</v>
      </c>
      <c r="H160" s="1">
        <f t="shared" si="24"/>
        <v>1725.5004870213602</v>
      </c>
      <c r="I160" s="2">
        <f t="shared" si="30"/>
        <v>246746.56964405545</v>
      </c>
      <c r="K160" s="15">
        <f t="shared" si="26"/>
        <v>73.958904109589042</v>
      </c>
      <c r="L160" s="20">
        <f t="shared" si="27"/>
        <v>48792</v>
      </c>
      <c r="M160" s="1">
        <f t="shared" si="23"/>
        <v>3053.1200000000003</v>
      </c>
      <c r="N160" s="1">
        <f t="shared" si="28"/>
        <v>143496.63999999993</v>
      </c>
    </row>
    <row r="161" spans="6:14" x14ac:dyDescent="0.3">
      <c r="F161" s="15">
        <f t="shared" si="25"/>
        <v>74.043835616438358</v>
      </c>
      <c r="G161" s="20">
        <f t="shared" si="29"/>
        <v>48823</v>
      </c>
      <c r="H161" s="1">
        <f t="shared" si="24"/>
        <v>1725.5004870213602</v>
      </c>
      <c r="I161" s="2">
        <f t="shared" si="30"/>
        <v>248472.07013107682</v>
      </c>
      <c r="K161" s="15">
        <f t="shared" si="26"/>
        <v>74.043835616438358</v>
      </c>
      <c r="L161" s="20">
        <f t="shared" si="27"/>
        <v>48823</v>
      </c>
      <c r="M161" s="1">
        <f t="shared" si="23"/>
        <v>3053.1200000000003</v>
      </c>
      <c r="N161" s="1">
        <f t="shared" si="28"/>
        <v>146549.75999999992</v>
      </c>
    </row>
    <row r="162" spans="6:14" x14ac:dyDescent="0.3">
      <c r="F162" s="15">
        <f t="shared" si="25"/>
        <v>74.126027397260273</v>
      </c>
      <c r="G162" s="20">
        <f t="shared" si="29"/>
        <v>48853</v>
      </c>
      <c r="H162" s="1">
        <f t="shared" si="24"/>
        <v>1725.5004870213602</v>
      </c>
      <c r="I162" s="2">
        <f t="shared" si="30"/>
        <v>250197.57061809819</v>
      </c>
      <c r="K162" s="15">
        <f t="shared" si="26"/>
        <v>74.126027397260273</v>
      </c>
      <c r="L162" s="20">
        <f t="shared" si="27"/>
        <v>48853</v>
      </c>
      <c r="M162" s="1">
        <f t="shared" si="23"/>
        <v>3053.1200000000003</v>
      </c>
      <c r="N162" s="1">
        <f t="shared" si="28"/>
        <v>149602.87999999992</v>
      </c>
    </row>
    <row r="163" spans="6:14" x14ac:dyDescent="0.3">
      <c r="F163" s="15">
        <f t="shared" si="25"/>
        <v>74.210958904109589</v>
      </c>
      <c r="G163" s="20">
        <f t="shared" si="29"/>
        <v>48884</v>
      </c>
      <c r="H163" s="1">
        <f t="shared" si="24"/>
        <v>1725.5004870213602</v>
      </c>
      <c r="I163" s="2">
        <f t="shared" si="30"/>
        <v>251923.07110511957</v>
      </c>
      <c r="K163" s="15">
        <f t="shared" si="26"/>
        <v>74.210958904109589</v>
      </c>
      <c r="L163" s="20">
        <f t="shared" si="27"/>
        <v>48884</v>
      </c>
      <c r="M163" s="1">
        <f t="shared" si="23"/>
        <v>3053.1200000000003</v>
      </c>
      <c r="N163" s="1">
        <f t="shared" si="28"/>
        <v>152655.99999999991</v>
      </c>
    </row>
    <row r="164" spans="6:14" x14ac:dyDescent="0.3">
      <c r="F164" s="15">
        <f t="shared" si="25"/>
        <v>74.293150684931504</v>
      </c>
      <c r="G164" s="20">
        <f t="shared" si="29"/>
        <v>48914</v>
      </c>
      <c r="H164" s="1">
        <f t="shared" si="24"/>
        <v>1725.5004870213602</v>
      </c>
      <c r="I164" s="2">
        <f t="shared" si="30"/>
        <v>253648.57159214094</v>
      </c>
      <c r="K164" s="15">
        <f t="shared" si="26"/>
        <v>74.293150684931504</v>
      </c>
      <c r="L164" s="20">
        <f t="shared" si="27"/>
        <v>48914</v>
      </c>
      <c r="M164" s="1">
        <f t="shared" si="23"/>
        <v>3053.1200000000003</v>
      </c>
      <c r="N164" s="1">
        <f t="shared" si="28"/>
        <v>155709.11999999991</v>
      </c>
    </row>
    <row r="165" spans="6:14" x14ac:dyDescent="0.3">
      <c r="F165" s="15">
        <f t="shared" si="25"/>
        <v>74.37808219178082</v>
      </c>
      <c r="G165" s="20">
        <f t="shared" si="29"/>
        <v>48945</v>
      </c>
      <c r="H165" s="1">
        <f t="shared" si="24"/>
        <v>1725.5004870213602</v>
      </c>
      <c r="I165" s="2">
        <f t="shared" si="30"/>
        <v>255374.07207916232</v>
      </c>
      <c r="K165" s="15">
        <f t="shared" si="26"/>
        <v>74.37808219178082</v>
      </c>
      <c r="L165" s="20">
        <f t="shared" si="27"/>
        <v>48945</v>
      </c>
      <c r="M165" s="1">
        <f t="shared" si="23"/>
        <v>3053.1200000000003</v>
      </c>
      <c r="N165" s="1">
        <f t="shared" si="28"/>
        <v>158762.2399999999</v>
      </c>
    </row>
    <row r="166" spans="6:14" x14ac:dyDescent="0.3">
      <c r="F166" s="15">
        <f t="shared" si="25"/>
        <v>74.463013698630135</v>
      </c>
      <c r="G166" s="20">
        <f t="shared" si="29"/>
        <v>48976</v>
      </c>
      <c r="H166" s="1">
        <f t="shared" si="24"/>
        <v>1725.5004870213602</v>
      </c>
      <c r="I166" s="2">
        <f t="shared" si="30"/>
        <v>257099.57256618369</v>
      </c>
      <c r="K166" s="15">
        <f t="shared" si="26"/>
        <v>74.463013698630135</v>
      </c>
      <c r="L166" s="20">
        <f t="shared" si="27"/>
        <v>48976</v>
      </c>
      <c r="M166" s="1">
        <f t="shared" si="23"/>
        <v>3053.1200000000003</v>
      </c>
      <c r="N166" s="1">
        <f t="shared" si="28"/>
        <v>161815.3599999999</v>
      </c>
    </row>
    <row r="167" spans="6:14" x14ac:dyDescent="0.3">
      <c r="F167" s="15">
        <f t="shared" si="25"/>
        <v>74.539726027397265</v>
      </c>
      <c r="G167" s="20">
        <f t="shared" si="29"/>
        <v>49004</v>
      </c>
      <c r="H167" s="1">
        <f t="shared" si="24"/>
        <v>1725.5004870213602</v>
      </c>
      <c r="I167" s="2">
        <f t="shared" si="30"/>
        <v>258825.07305320507</v>
      </c>
      <c r="K167" s="15">
        <f t="shared" si="26"/>
        <v>74.539726027397265</v>
      </c>
      <c r="L167" s="20">
        <f t="shared" si="27"/>
        <v>49004</v>
      </c>
      <c r="M167" s="1">
        <f t="shared" si="23"/>
        <v>3053.1200000000003</v>
      </c>
      <c r="N167" s="1">
        <f t="shared" si="28"/>
        <v>164868.47999999989</v>
      </c>
    </row>
    <row r="168" spans="6:14" x14ac:dyDescent="0.3">
      <c r="F168" s="15">
        <f t="shared" si="25"/>
        <v>74.62465753424658</v>
      </c>
      <c r="G168" s="20">
        <f t="shared" si="29"/>
        <v>49035</v>
      </c>
      <c r="H168" s="1">
        <f t="shared" si="24"/>
        <v>1725.5004870213602</v>
      </c>
      <c r="I168" s="2">
        <f t="shared" si="30"/>
        <v>260550.57354022644</v>
      </c>
      <c r="K168" s="15">
        <f t="shared" si="26"/>
        <v>74.62465753424658</v>
      </c>
      <c r="L168" s="20">
        <f t="shared" si="27"/>
        <v>49035</v>
      </c>
      <c r="M168" s="1">
        <f t="shared" si="23"/>
        <v>3053.1200000000003</v>
      </c>
      <c r="N168" s="1">
        <f t="shared" si="28"/>
        <v>167921.59999999989</v>
      </c>
    </row>
    <row r="169" spans="6:14" x14ac:dyDescent="0.3">
      <c r="F169" s="15">
        <f t="shared" si="25"/>
        <v>74.706849315068496</v>
      </c>
      <c r="G169" s="20">
        <f t="shared" si="29"/>
        <v>49065</v>
      </c>
      <c r="H169" s="1">
        <f t="shared" si="24"/>
        <v>1725.5004870213602</v>
      </c>
      <c r="I169" s="2">
        <f t="shared" si="30"/>
        <v>262276.07402724779</v>
      </c>
      <c r="K169" s="15">
        <f t="shared" si="26"/>
        <v>74.706849315068496</v>
      </c>
      <c r="L169" s="20">
        <f t="shared" si="27"/>
        <v>49065</v>
      </c>
      <c r="M169" s="1">
        <f t="shared" si="23"/>
        <v>3053.1200000000003</v>
      </c>
      <c r="N169" s="1">
        <f t="shared" si="28"/>
        <v>170974.71999999988</v>
      </c>
    </row>
    <row r="170" spans="6:14" x14ac:dyDescent="0.3">
      <c r="F170" s="15">
        <f t="shared" si="25"/>
        <v>74.791780821917811</v>
      </c>
      <c r="G170" s="20">
        <f t="shared" si="29"/>
        <v>49096</v>
      </c>
      <c r="H170" s="1">
        <f t="shared" si="24"/>
        <v>1725.5004870213602</v>
      </c>
      <c r="I170" s="2">
        <f t="shared" si="30"/>
        <v>264001.57451426913</v>
      </c>
      <c r="K170" s="15">
        <f t="shared" si="26"/>
        <v>74.791780821917811</v>
      </c>
      <c r="L170" s="20">
        <f t="shared" si="27"/>
        <v>49096</v>
      </c>
      <c r="M170" s="1">
        <f t="shared" si="23"/>
        <v>3053.1200000000003</v>
      </c>
      <c r="N170" s="1">
        <f t="shared" si="28"/>
        <v>174027.83999999988</v>
      </c>
    </row>
    <row r="171" spans="6:14" x14ac:dyDescent="0.3">
      <c r="F171" s="15">
        <f t="shared" si="25"/>
        <v>74.873972602739727</v>
      </c>
      <c r="G171" s="20">
        <f t="shared" si="29"/>
        <v>49126</v>
      </c>
      <c r="H171" s="1">
        <f t="shared" si="24"/>
        <v>1725.5004870213602</v>
      </c>
      <c r="I171" s="2">
        <f t="shared" si="30"/>
        <v>265727.07500129048</v>
      </c>
      <c r="K171" s="15">
        <f t="shared" si="26"/>
        <v>74.873972602739727</v>
      </c>
      <c r="L171" s="20">
        <f t="shared" si="27"/>
        <v>49126</v>
      </c>
      <c r="M171" s="1">
        <f t="shared" si="23"/>
        <v>3053.1200000000003</v>
      </c>
      <c r="N171" s="1">
        <f t="shared" si="28"/>
        <v>177080.95999999988</v>
      </c>
    </row>
    <row r="172" spans="6:14" x14ac:dyDescent="0.3">
      <c r="F172" s="15">
        <f t="shared" si="25"/>
        <v>74.958904109589042</v>
      </c>
      <c r="G172" s="20">
        <f t="shared" si="29"/>
        <v>49157</v>
      </c>
      <c r="H172" s="1">
        <f t="shared" si="24"/>
        <v>1725.5004870213602</v>
      </c>
      <c r="I172" s="2">
        <f t="shared" si="30"/>
        <v>267452.57548831182</v>
      </c>
      <c r="K172" s="15">
        <f t="shared" si="26"/>
        <v>74.958904109589042</v>
      </c>
      <c r="L172" s="20">
        <f t="shared" si="27"/>
        <v>49157</v>
      </c>
      <c r="M172" s="1">
        <f t="shared" si="23"/>
        <v>3053.1200000000003</v>
      </c>
      <c r="N172" s="1">
        <f t="shared" si="28"/>
        <v>180134.07999999987</v>
      </c>
    </row>
    <row r="173" spans="6:14" x14ac:dyDescent="0.3">
      <c r="F173" s="15">
        <f t="shared" si="25"/>
        <v>75.043835616438358</v>
      </c>
      <c r="G173" s="20">
        <f t="shared" si="29"/>
        <v>49188</v>
      </c>
      <c r="H173" s="1">
        <f t="shared" si="24"/>
        <v>1725.5004870213602</v>
      </c>
      <c r="I173" s="2">
        <f t="shared" si="30"/>
        <v>269178.07597533317</v>
      </c>
      <c r="K173" s="15">
        <f t="shared" si="26"/>
        <v>75.043835616438358</v>
      </c>
      <c r="L173" s="20">
        <f t="shared" si="27"/>
        <v>49188</v>
      </c>
      <c r="M173" s="1">
        <f t="shared" si="23"/>
        <v>3053.1200000000003</v>
      </c>
      <c r="N173" s="1">
        <f t="shared" si="28"/>
        <v>183187.19999999987</v>
      </c>
    </row>
    <row r="174" spans="6:14" x14ac:dyDescent="0.3">
      <c r="F174" s="15">
        <f t="shared" si="25"/>
        <v>75.126027397260273</v>
      </c>
      <c r="G174" s="20">
        <f t="shared" si="29"/>
        <v>49218</v>
      </c>
      <c r="H174" s="1">
        <f t="shared" si="24"/>
        <v>1725.5004870213602</v>
      </c>
      <c r="I174" s="2">
        <f t="shared" si="30"/>
        <v>270903.57646235451</v>
      </c>
      <c r="K174" s="15">
        <f t="shared" si="26"/>
        <v>75.126027397260273</v>
      </c>
      <c r="L174" s="20">
        <f t="shared" si="27"/>
        <v>49218</v>
      </c>
      <c r="M174" s="1">
        <f t="shared" si="23"/>
        <v>3053.1200000000003</v>
      </c>
      <c r="N174" s="1">
        <f t="shared" si="28"/>
        <v>186240.31999999986</v>
      </c>
    </row>
    <row r="175" spans="6:14" x14ac:dyDescent="0.3">
      <c r="F175" s="15">
        <f t="shared" si="25"/>
        <v>75.210958904109589</v>
      </c>
      <c r="G175" s="20">
        <f t="shared" si="29"/>
        <v>49249</v>
      </c>
      <c r="H175" s="1">
        <f t="shared" si="24"/>
        <v>1725.5004870213602</v>
      </c>
      <c r="I175" s="2">
        <f t="shared" si="30"/>
        <v>272629.07694937586</v>
      </c>
      <c r="K175" s="15">
        <f t="shared" si="26"/>
        <v>75.210958904109589</v>
      </c>
      <c r="L175" s="20">
        <f t="shared" si="27"/>
        <v>49249</v>
      </c>
      <c r="M175" s="1">
        <f t="shared" si="23"/>
        <v>3053.1200000000003</v>
      </c>
      <c r="N175" s="1">
        <f t="shared" si="28"/>
        <v>189293.43999999986</v>
      </c>
    </row>
    <row r="176" spans="6:14" x14ac:dyDescent="0.3">
      <c r="F176" s="15">
        <f t="shared" si="25"/>
        <v>75.293150684931504</v>
      </c>
      <c r="G176" s="20">
        <f t="shared" si="29"/>
        <v>49279</v>
      </c>
      <c r="H176" s="1">
        <f t="shared" si="24"/>
        <v>1725.5004870213602</v>
      </c>
      <c r="I176" s="2">
        <f t="shared" si="30"/>
        <v>274354.5774363972</v>
      </c>
      <c r="K176" s="15">
        <f t="shared" si="26"/>
        <v>75.293150684931504</v>
      </c>
      <c r="L176" s="20">
        <f t="shared" si="27"/>
        <v>49279</v>
      </c>
      <c r="M176" s="1">
        <f t="shared" si="23"/>
        <v>3053.1200000000003</v>
      </c>
      <c r="N176" s="1">
        <f t="shared" si="28"/>
        <v>192346.55999999985</v>
      </c>
    </row>
    <row r="177" spans="6:14" x14ac:dyDescent="0.3">
      <c r="F177" s="15">
        <f t="shared" si="25"/>
        <v>75.37808219178082</v>
      </c>
      <c r="G177" s="20">
        <f t="shared" si="29"/>
        <v>49310</v>
      </c>
      <c r="H177" s="1">
        <f t="shared" si="24"/>
        <v>1725.5004870213602</v>
      </c>
      <c r="I177" s="2">
        <f t="shared" si="30"/>
        <v>276080.07792341855</v>
      </c>
      <c r="K177" s="15">
        <f t="shared" si="26"/>
        <v>75.37808219178082</v>
      </c>
      <c r="L177" s="20">
        <f t="shared" si="27"/>
        <v>49310</v>
      </c>
      <c r="M177" s="1">
        <f t="shared" si="23"/>
        <v>3053.1200000000003</v>
      </c>
      <c r="N177" s="1">
        <f t="shared" si="28"/>
        <v>195399.67999999985</v>
      </c>
    </row>
    <row r="178" spans="6:14" x14ac:dyDescent="0.3">
      <c r="F178" s="15">
        <f t="shared" si="25"/>
        <v>75.463013698630135</v>
      </c>
      <c r="G178" s="20">
        <f t="shared" si="29"/>
        <v>49341</v>
      </c>
      <c r="H178" s="1">
        <f t="shared" si="24"/>
        <v>1725.5004870213602</v>
      </c>
      <c r="I178" s="2">
        <f t="shared" si="30"/>
        <v>277805.57841043989</v>
      </c>
      <c r="K178" s="15">
        <f t="shared" si="26"/>
        <v>75.463013698630135</v>
      </c>
      <c r="L178" s="20">
        <f t="shared" si="27"/>
        <v>49341</v>
      </c>
      <c r="M178" s="1">
        <f t="shared" si="23"/>
        <v>3053.1200000000003</v>
      </c>
      <c r="N178" s="1">
        <f t="shared" si="28"/>
        <v>198452.79999999984</v>
      </c>
    </row>
    <row r="179" spans="6:14" x14ac:dyDescent="0.3">
      <c r="F179" s="15">
        <f t="shared" si="25"/>
        <v>75.539726027397265</v>
      </c>
      <c r="G179" s="20">
        <f t="shared" si="29"/>
        <v>49369</v>
      </c>
      <c r="H179" s="1">
        <f t="shared" si="24"/>
        <v>1725.5004870213602</v>
      </c>
      <c r="I179" s="2">
        <f t="shared" si="30"/>
        <v>279531.07889746124</v>
      </c>
      <c r="K179" s="15">
        <f t="shared" si="26"/>
        <v>75.539726027397265</v>
      </c>
      <c r="L179" s="20">
        <f t="shared" si="27"/>
        <v>49369</v>
      </c>
      <c r="M179" s="1">
        <f t="shared" si="23"/>
        <v>3053.1200000000003</v>
      </c>
      <c r="N179" s="1">
        <f t="shared" si="28"/>
        <v>201505.91999999984</v>
      </c>
    </row>
    <row r="180" spans="6:14" x14ac:dyDescent="0.3">
      <c r="F180" s="15">
        <f t="shared" si="25"/>
        <v>75.62465753424658</v>
      </c>
      <c r="G180" s="20">
        <f t="shared" si="29"/>
        <v>49400</v>
      </c>
      <c r="H180" s="1">
        <f t="shared" si="24"/>
        <v>1725.5004870213602</v>
      </c>
      <c r="I180" s="2">
        <f t="shared" si="30"/>
        <v>281256.57938448258</v>
      </c>
      <c r="K180" s="15">
        <f t="shared" si="26"/>
        <v>75.62465753424658</v>
      </c>
      <c r="L180" s="20">
        <f t="shared" si="27"/>
        <v>49400</v>
      </c>
      <c r="M180" s="1">
        <f t="shared" si="23"/>
        <v>3053.1200000000003</v>
      </c>
      <c r="N180" s="1">
        <f t="shared" si="28"/>
        <v>204559.03999999983</v>
      </c>
    </row>
    <row r="181" spans="6:14" x14ac:dyDescent="0.3">
      <c r="F181" s="15">
        <f t="shared" si="25"/>
        <v>75.706849315068496</v>
      </c>
      <c r="G181" s="20">
        <f t="shared" si="29"/>
        <v>49430</v>
      </c>
      <c r="H181" s="1">
        <f t="shared" si="24"/>
        <v>1725.5004870213602</v>
      </c>
      <c r="I181" s="2">
        <f t="shared" si="30"/>
        <v>282982.07987150393</v>
      </c>
      <c r="K181" s="15">
        <f t="shared" si="26"/>
        <v>75.706849315068496</v>
      </c>
      <c r="L181" s="20">
        <f t="shared" si="27"/>
        <v>49430</v>
      </c>
      <c r="M181" s="1">
        <f t="shared" si="23"/>
        <v>3053.1200000000003</v>
      </c>
      <c r="N181" s="1">
        <f t="shared" si="28"/>
        <v>207612.15999999983</v>
      </c>
    </row>
    <row r="182" spans="6:14" x14ac:dyDescent="0.3">
      <c r="F182" s="15">
        <f t="shared" si="25"/>
        <v>75.791780821917811</v>
      </c>
      <c r="G182" s="20">
        <f t="shared" si="29"/>
        <v>49461</v>
      </c>
      <c r="H182" s="1">
        <f t="shared" si="24"/>
        <v>1725.5004870213602</v>
      </c>
      <c r="I182" s="2">
        <f t="shared" si="30"/>
        <v>284707.58035852527</v>
      </c>
      <c r="K182" s="15">
        <f t="shared" si="26"/>
        <v>75.791780821917811</v>
      </c>
      <c r="L182" s="20">
        <f t="shared" si="27"/>
        <v>49461</v>
      </c>
      <c r="M182" s="1">
        <f t="shared" si="23"/>
        <v>3053.1200000000003</v>
      </c>
      <c r="N182" s="1">
        <f t="shared" si="28"/>
        <v>210665.27999999982</v>
      </c>
    </row>
    <row r="183" spans="6:14" x14ac:dyDescent="0.3">
      <c r="F183" s="15">
        <f t="shared" si="25"/>
        <v>75.873972602739727</v>
      </c>
      <c r="G183" s="20">
        <f t="shared" si="29"/>
        <v>49491</v>
      </c>
      <c r="H183" s="1">
        <f t="shared" si="24"/>
        <v>1725.5004870213602</v>
      </c>
      <c r="I183" s="2">
        <f t="shared" si="30"/>
        <v>286433.08084554662</v>
      </c>
      <c r="K183" s="15">
        <f t="shared" si="26"/>
        <v>75.873972602739727</v>
      </c>
      <c r="L183" s="20">
        <f t="shared" si="27"/>
        <v>49491</v>
      </c>
      <c r="M183" s="1">
        <f t="shared" si="23"/>
        <v>3053.1200000000003</v>
      </c>
      <c r="N183" s="1">
        <f t="shared" si="28"/>
        <v>213718.39999999982</v>
      </c>
    </row>
    <row r="184" spans="6:14" x14ac:dyDescent="0.3">
      <c r="F184" s="15">
        <f t="shared" si="25"/>
        <v>75.958904109589042</v>
      </c>
      <c r="G184" s="20">
        <f t="shared" si="29"/>
        <v>49522</v>
      </c>
      <c r="H184" s="1">
        <f t="shared" si="24"/>
        <v>1725.5004870213602</v>
      </c>
      <c r="I184" s="2">
        <f t="shared" si="30"/>
        <v>288158.58133256796</v>
      </c>
      <c r="K184" s="15">
        <f t="shared" si="26"/>
        <v>75.958904109589042</v>
      </c>
      <c r="L184" s="20">
        <f t="shared" si="27"/>
        <v>49522</v>
      </c>
      <c r="M184" s="1">
        <f t="shared" si="23"/>
        <v>3053.1200000000003</v>
      </c>
      <c r="N184" s="1">
        <f t="shared" si="28"/>
        <v>216771.51999999981</v>
      </c>
    </row>
    <row r="185" spans="6:14" x14ac:dyDescent="0.3">
      <c r="F185" s="15">
        <f t="shared" si="25"/>
        <v>76.043835616438358</v>
      </c>
      <c r="G185" s="20">
        <f t="shared" si="29"/>
        <v>49553</v>
      </c>
      <c r="H185" s="1">
        <f t="shared" si="24"/>
        <v>1725.5004870213602</v>
      </c>
      <c r="I185" s="2">
        <f t="shared" si="30"/>
        <v>289884.08181958931</v>
      </c>
      <c r="K185" s="15">
        <f t="shared" si="26"/>
        <v>76.043835616438358</v>
      </c>
      <c r="L185" s="20">
        <f t="shared" si="27"/>
        <v>49553</v>
      </c>
      <c r="M185" s="1">
        <f t="shared" si="23"/>
        <v>3053.1200000000003</v>
      </c>
      <c r="N185" s="1">
        <f t="shared" si="28"/>
        <v>219824.63999999981</v>
      </c>
    </row>
    <row r="186" spans="6:14" x14ac:dyDescent="0.3">
      <c r="F186" s="15">
        <f t="shared" si="25"/>
        <v>76.126027397260273</v>
      </c>
      <c r="G186" s="20">
        <f t="shared" si="29"/>
        <v>49583</v>
      </c>
      <c r="H186" s="1">
        <f t="shared" si="24"/>
        <v>1725.5004870213602</v>
      </c>
      <c r="I186" s="2">
        <f t="shared" si="30"/>
        <v>291609.58230661065</v>
      </c>
      <c r="K186" s="15">
        <f t="shared" si="26"/>
        <v>76.126027397260273</v>
      </c>
      <c r="L186" s="20">
        <f t="shared" si="27"/>
        <v>49583</v>
      </c>
      <c r="M186" s="1">
        <f t="shared" si="23"/>
        <v>3053.1200000000003</v>
      </c>
      <c r="N186" s="1">
        <f t="shared" si="28"/>
        <v>222877.75999999981</v>
      </c>
    </row>
    <row r="187" spans="6:14" x14ac:dyDescent="0.3">
      <c r="F187" s="15">
        <f t="shared" si="25"/>
        <v>76.210958904109589</v>
      </c>
      <c r="G187" s="20">
        <f t="shared" si="29"/>
        <v>49614</v>
      </c>
      <c r="H187" s="1">
        <f t="shared" si="24"/>
        <v>1725.5004870213602</v>
      </c>
      <c r="I187" s="2">
        <f t="shared" si="30"/>
        <v>293335.082793632</v>
      </c>
      <c r="K187" s="15">
        <f t="shared" si="26"/>
        <v>76.210958904109589</v>
      </c>
      <c r="L187" s="20">
        <f t="shared" si="27"/>
        <v>49614</v>
      </c>
      <c r="M187" s="1">
        <f t="shared" si="23"/>
        <v>3053.1200000000003</v>
      </c>
      <c r="N187" s="1">
        <f t="shared" si="28"/>
        <v>225930.8799999998</v>
      </c>
    </row>
    <row r="188" spans="6:14" x14ac:dyDescent="0.3">
      <c r="F188" s="15">
        <f t="shared" si="25"/>
        <v>76.293150684931504</v>
      </c>
      <c r="G188" s="20">
        <f t="shared" si="29"/>
        <v>49644</v>
      </c>
      <c r="H188" s="1">
        <f t="shared" si="24"/>
        <v>1725.5004870213602</v>
      </c>
      <c r="I188" s="2">
        <f t="shared" si="30"/>
        <v>295060.58328065334</v>
      </c>
      <c r="K188" s="15">
        <f t="shared" si="26"/>
        <v>76.293150684931504</v>
      </c>
      <c r="L188" s="20">
        <f t="shared" si="27"/>
        <v>49644</v>
      </c>
      <c r="M188" s="1">
        <f t="shared" si="23"/>
        <v>3053.1200000000003</v>
      </c>
      <c r="N188" s="1">
        <f t="shared" si="28"/>
        <v>228983.9999999998</v>
      </c>
    </row>
    <row r="189" spans="6:14" x14ac:dyDescent="0.3">
      <c r="F189" s="15">
        <f t="shared" si="25"/>
        <v>76.37808219178082</v>
      </c>
      <c r="G189" s="20">
        <f t="shared" si="29"/>
        <v>49675</v>
      </c>
      <c r="H189" s="1">
        <f t="shared" si="24"/>
        <v>1725.5004870213602</v>
      </c>
      <c r="I189" s="2">
        <f t="shared" si="30"/>
        <v>296786.08376767469</v>
      </c>
      <c r="K189" s="15">
        <f t="shared" si="26"/>
        <v>76.37808219178082</v>
      </c>
      <c r="L189" s="20">
        <f t="shared" si="27"/>
        <v>49675</v>
      </c>
      <c r="M189" s="1">
        <f t="shared" si="23"/>
        <v>3053.1200000000003</v>
      </c>
      <c r="N189" s="1">
        <f t="shared" si="28"/>
        <v>232037.11999999979</v>
      </c>
    </row>
    <row r="190" spans="6:14" x14ac:dyDescent="0.3">
      <c r="F190" s="15">
        <f t="shared" si="25"/>
        <v>76.463013698630135</v>
      </c>
      <c r="G190" s="20">
        <f t="shared" si="29"/>
        <v>49706</v>
      </c>
      <c r="H190" s="1">
        <f t="shared" si="24"/>
        <v>1725.5004870213602</v>
      </c>
      <c r="I190" s="2">
        <f t="shared" si="30"/>
        <v>298511.58425469603</v>
      </c>
      <c r="K190" s="15">
        <f t="shared" si="26"/>
        <v>76.463013698630135</v>
      </c>
      <c r="L190" s="20">
        <f t="shared" si="27"/>
        <v>49706</v>
      </c>
      <c r="M190" s="1">
        <f t="shared" si="23"/>
        <v>3053.1200000000003</v>
      </c>
      <c r="N190" s="1">
        <f t="shared" si="28"/>
        <v>235090.23999999979</v>
      </c>
    </row>
    <row r="191" spans="6:14" x14ac:dyDescent="0.3">
      <c r="F191" s="15">
        <f t="shared" si="25"/>
        <v>76.542465753424651</v>
      </c>
      <c r="G191" s="20">
        <f t="shared" si="29"/>
        <v>49735</v>
      </c>
      <c r="H191" s="1">
        <f t="shared" si="24"/>
        <v>1725.5004870213602</v>
      </c>
      <c r="I191" s="2">
        <f t="shared" si="30"/>
        <v>300237.08474171738</v>
      </c>
      <c r="K191" s="15">
        <f t="shared" si="26"/>
        <v>76.542465753424651</v>
      </c>
      <c r="L191" s="20">
        <f t="shared" si="27"/>
        <v>49735</v>
      </c>
      <c r="M191" s="1">
        <f t="shared" si="23"/>
        <v>3053.1200000000003</v>
      </c>
      <c r="N191" s="1">
        <f t="shared" si="28"/>
        <v>238143.35999999978</v>
      </c>
    </row>
    <row r="192" spans="6:14" x14ac:dyDescent="0.3">
      <c r="F192" s="15">
        <f t="shared" si="25"/>
        <v>76.627397260273966</v>
      </c>
      <c r="G192" s="20">
        <f t="shared" si="29"/>
        <v>49766</v>
      </c>
      <c r="H192" s="1">
        <f t="shared" si="24"/>
        <v>1725.5004870213602</v>
      </c>
      <c r="I192" s="2">
        <f t="shared" si="30"/>
        <v>301962.58522873872</v>
      </c>
      <c r="K192" s="15">
        <f t="shared" si="26"/>
        <v>76.627397260273966</v>
      </c>
      <c r="L192" s="20">
        <f t="shared" si="27"/>
        <v>49766</v>
      </c>
      <c r="M192" s="1">
        <f t="shared" si="23"/>
        <v>3053.1200000000003</v>
      </c>
      <c r="N192" s="1">
        <f t="shared" si="28"/>
        <v>241196.47999999978</v>
      </c>
    </row>
    <row r="193" spans="6:14" x14ac:dyDescent="0.3">
      <c r="F193" s="15">
        <f t="shared" si="25"/>
        <v>76.709589041095896</v>
      </c>
      <c r="G193" s="20">
        <f t="shared" si="29"/>
        <v>49796</v>
      </c>
      <c r="H193" s="1">
        <f t="shared" si="24"/>
        <v>1725.5004870213602</v>
      </c>
      <c r="I193" s="2">
        <f t="shared" si="30"/>
        <v>303688.08571576007</v>
      </c>
      <c r="K193" s="15">
        <f t="shared" si="26"/>
        <v>76.709589041095896</v>
      </c>
      <c r="L193" s="20">
        <f t="shared" si="27"/>
        <v>49796</v>
      </c>
      <c r="M193" s="1">
        <f t="shared" si="23"/>
        <v>3053.1200000000003</v>
      </c>
      <c r="N193" s="1">
        <f t="shared" si="28"/>
        <v>244249.59999999977</v>
      </c>
    </row>
    <row r="194" spans="6:14" x14ac:dyDescent="0.3">
      <c r="F194" s="15">
        <f t="shared" si="25"/>
        <v>76.794520547945211</v>
      </c>
      <c r="G194" s="20">
        <f t="shared" si="29"/>
        <v>49827</v>
      </c>
      <c r="H194" s="1">
        <f t="shared" si="24"/>
        <v>1725.5004870213602</v>
      </c>
      <c r="I194" s="2">
        <f t="shared" si="30"/>
        <v>305413.58620278141</v>
      </c>
      <c r="K194" s="15">
        <f t="shared" si="26"/>
        <v>76.794520547945211</v>
      </c>
      <c r="L194" s="20">
        <f t="shared" si="27"/>
        <v>49827</v>
      </c>
      <c r="M194" s="1">
        <f t="shared" si="23"/>
        <v>3053.1200000000003</v>
      </c>
      <c r="N194" s="1">
        <f t="shared" si="28"/>
        <v>247302.71999999977</v>
      </c>
    </row>
    <row r="195" spans="6:14" x14ac:dyDescent="0.3">
      <c r="F195" s="15">
        <f t="shared" si="25"/>
        <v>76.876712328767127</v>
      </c>
      <c r="G195" s="20">
        <f t="shared" si="29"/>
        <v>49857</v>
      </c>
      <c r="H195" s="1">
        <f t="shared" si="24"/>
        <v>1725.5004870213602</v>
      </c>
      <c r="I195" s="2">
        <f t="shared" si="30"/>
        <v>307139.08668980276</v>
      </c>
      <c r="K195" s="15">
        <f t="shared" si="26"/>
        <v>76.876712328767127</v>
      </c>
      <c r="L195" s="20">
        <f t="shared" si="27"/>
        <v>49857</v>
      </c>
      <c r="M195" s="1">
        <f t="shared" si="23"/>
        <v>3053.1200000000003</v>
      </c>
      <c r="N195" s="1">
        <f t="shared" si="28"/>
        <v>250355.83999999976</v>
      </c>
    </row>
    <row r="196" spans="6:14" x14ac:dyDescent="0.3">
      <c r="F196" s="15">
        <f t="shared" si="25"/>
        <v>76.961643835616442</v>
      </c>
      <c r="G196" s="20">
        <f t="shared" si="29"/>
        <v>49888</v>
      </c>
      <c r="H196" s="1">
        <f t="shared" si="24"/>
        <v>1725.5004870213602</v>
      </c>
      <c r="I196" s="2">
        <f t="shared" si="30"/>
        <v>308864.5871768241</v>
      </c>
      <c r="K196" s="15">
        <f t="shared" si="26"/>
        <v>76.961643835616442</v>
      </c>
      <c r="L196" s="20">
        <f t="shared" si="27"/>
        <v>49888</v>
      </c>
      <c r="M196" s="1">
        <f t="shared" si="23"/>
        <v>3053.1200000000003</v>
      </c>
      <c r="N196" s="1">
        <f t="shared" si="28"/>
        <v>253408.95999999976</v>
      </c>
    </row>
    <row r="197" spans="6:14" x14ac:dyDescent="0.3">
      <c r="F197" s="15">
        <f t="shared" si="25"/>
        <v>77.046575342465758</v>
      </c>
      <c r="G197" s="20">
        <f t="shared" si="29"/>
        <v>49919</v>
      </c>
      <c r="H197" s="1">
        <f t="shared" si="24"/>
        <v>1725.5004870213602</v>
      </c>
      <c r="I197" s="2">
        <f t="shared" si="30"/>
        <v>310590.08766384545</v>
      </c>
      <c r="K197" s="15">
        <f t="shared" si="26"/>
        <v>77.046575342465758</v>
      </c>
      <c r="L197" s="20">
        <f t="shared" si="27"/>
        <v>49919</v>
      </c>
      <c r="M197" s="1">
        <f t="shared" si="23"/>
        <v>3053.1200000000003</v>
      </c>
      <c r="N197" s="1">
        <f t="shared" si="28"/>
        <v>256462.07999999975</v>
      </c>
    </row>
    <row r="198" spans="6:14" x14ac:dyDescent="0.3">
      <c r="F198" s="15">
        <f t="shared" si="25"/>
        <v>77.128767123287673</v>
      </c>
      <c r="G198" s="20">
        <f t="shared" si="29"/>
        <v>49949</v>
      </c>
      <c r="H198" s="1">
        <f t="shared" si="24"/>
        <v>1725.5004870213602</v>
      </c>
      <c r="I198" s="2">
        <f t="shared" si="30"/>
        <v>312315.5881508668</v>
      </c>
      <c r="K198" s="15">
        <f t="shared" si="26"/>
        <v>77.128767123287673</v>
      </c>
      <c r="L198" s="20">
        <f t="shared" si="27"/>
        <v>49949</v>
      </c>
      <c r="M198" s="1">
        <f t="shared" si="23"/>
        <v>3053.1200000000003</v>
      </c>
      <c r="N198" s="1">
        <f t="shared" si="28"/>
        <v>259515.19999999975</v>
      </c>
    </row>
    <row r="199" spans="6:14" x14ac:dyDescent="0.3">
      <c r="F199" s="15">
        <f t="shared" si="25"/>
        <v>77.213698630136989</v>
      </c>
      <c r="G199" s="20">
        <f t="shared" si="29"/>
        <v>49980</v>
      </c>
      <c r="H199" s="1">
        <f t="shared" si="24"/>
        <v>1725.5004870213602</v>
      </c>
      <c r="I199" s="2">
        <f t="shared" si="30"/>
        <v>314041.08863788814</v>
      </c>
      <c r="K199" s="15">
        <f t="shared" si="26"/>
        <v>77.213698630136989</v>
      </c>
      <c r="L199" s="20">
        <f t="shared" si="27"/>
        <v>49980</v>
      </c>
      <c r="M199" s="1">
        <f t="shared" si="23"/>
        <v>3053.1200000000003</v>
      </c>
      <c r="N199" s="1">
        <f t="shared" si="28"/>
        <v>262568.31999999977</v>
      </c>
    </row>
    <row r="200" spans="6:14" x14ac:dyDescent="0.3">
      <c r="F200" s="15">
        <f t="shared" si="25"/>
        <v>77.295890410958904</v>
      </c>
      <c r="G200" s="20">
        <f t="shared" si="29"/>
        <v>50010</v>
      </c>
      <c r="H200" s="1">
        <f t="shared" si="24"/>
        <v>1725.5004870213602</v>
      </c>
      <c r="I200" s="2">
        <f t="shared" si="30"/>
        <v>315766.58912490949</v>
      </c>
      <c r="K200" s="15">
        <f t="shared" si="26"/>
        <v>77.295890410958904</v>
      </c>
      <c r="L200" s="20">
        <f t="shared" si="27"/>
        <v>50010</v>
      </c>
      <c r="M200" s="1">
        <f t="shared" si="23"/>
        <v>3053.1200000000003</v>
      </c>
      <c r="N200" s="1">
        <f t="shared" si="28"/>
        <v>265621.43999999977</v>
      </c>
    </row>
    <row r="201" spans="6:14" x14ac:dyDescent="0.3">
      <c r="F201" s="15">
        <f t="shared" si="25"/>
        <v>77.38082191780822</v>
      </c>
      <c r="G201" s="20">
        <f t="shared" si="29"/>
        <v>50041</v>
      </c>
      <c r="H201" s="1">
        <f t="shared" si="24"/>
        <v>1725.5004870213602</v>
      </c>
      <c r="I201" s="2">
        <f t="shared" si="30"/>
        <v>317492.08961193083</v>
      </c>
      <c r="K201" s="15">
        <f t="shared" si="26"/>
        <v>77.38082191780822</v>
      </c>
      <c r="L201" s="20">
        <f t="shared" si="27"/>
        <v>50041</v>
      </c>
      <c r="M201" s="1">
        <f t="shared" si="23"/>
        <v>3053.1200000000003</v>
      </c>
      <c r="N201" s="1">
        <f t="shared" si="28"/>
        <v>268674.55999999976</v>
      </c>
    </row>
    <row r="202" spans="6:14" x14ac:dyDescent="0.3">
      <c r="F202" s="15">
        <f t="shared" si="25"/>
        <v>77.465753424657535</v>
      </c>
      <c r="G202" s="20">
        <f t="shared" si="29"/>
        <v>50072</v>
      </c>
      <c r="H202" s="1">
        <f t="shared" si="24"/>
        <v>1725.5004870213602</v>
      </c>
      <c r="I202" s="2">
        <f t="shared" si="30"/>
        <v>319217.59009895218</v>
      </c>
      <c r="K202" s="15">
        <f t="shared" si="26"/>
        <v>77.465753424657535</v>
      </c>
      <c r="L202" s="20">
        <f t="shared" si="27"/>
        <v>50072</v>
      </c>
      <c r="M202" s="1">
        <f t="shared" si="23"/>
        <v>3053.1200000000003</v>
      </c>
      <c r="N202" s="1">
        <f t="shared" si="28"/>
        <v>271727.67999999976</v>
      </c>
    </row>
    <row r="203" spans="6:14" x14ac:dyDescent="0.3">
      <c r="F203" s="15">
        <f t="shared" si="25"/>
        <v>77.542465753424651</v>
      </c>
      <c r="G203" s="20">
        <f t="shared" si="29"/>
        <v>50100</v>
      </c>
      <c r="H203" s="1">
        <f t="shared" si="24"/>
        <v>1725.5004870213602</v>
      </c>
      <c r="I203" s="2">
        <f t="shared" si="30"/>
        <v>320943.09058597352</v>
      </c>
      <c r="K203" s="15">
        <f t="shared" si="26"/>
        <v>77.542465753424651</v>
      </c>
      <c r="L203" s="20">
        <f t="shared" si="27"/>
        <v>50100</v>
      </c>
      <c r="M203" s="1">
        <f t="shared" si="23"/>
        <v>3053.1200000000003</v>
      </c>
      <c r="N203" s="1">
        <f t="shared" si="28"/>
        <v>274780.79999999976</v>
      </c>
    </row>
    <row r="204" spans="6:14" x14ac:dyDescent="0.3">
      <c r="F204" s="15">
        <f t="shared" si="25"/>
        <v>77.627397260273966</v>
      </c>
      <c r="G204" s="20">
        <f t="shared" si="29"/>
        <v>50131</v>
      </c>
      <c r="H204" s="1">
        <f t="shared" si="24"/>
        <v>1725.5004870213602</v>
      </c>
      <c r="I204" s="2">
        <f t="shared" si="30"/>
        <v>322668.59107299487</v>
      </c>
      <c r="K204" s="15">
        <f t="shared" si="26"/>
        <v>77.627397260273966</v>
      </c>
      <c r="L204" s="20">
        <f t="shared" si="27"/>
        <v>50131</v>
      </c>
      <c r="M204" s="1">
        <f t="shared" si="23"/>
        <v>3053.1200000000003</v>
      </c>
      <c r="N204" s="1">
        <f t="shared" si="28"/>
        <v>277833.91999999975</v>
      </c>
    </row>
    <row r="205" spans="6:14" x14ac:dyDescent="0.3">
      <c r="F205" s="15">
        <f t="shared" si="25"/>
        <v>77.709589041095896</v>
      </c>
      <c r="G205" s="20">
        <f t="shared" si="29"/>
        <v>50161</v>
      </c>
      <c r="H205" s="1">
        <f t="shared" si="24"/>
        <v>1725.5004870213602</v>
      </c>
      <c r="I205" s="2">
        <f t="shared" si="30"/>
        <v>324394.09156001621</v>
      </c>
      <c r="K205" s="15">
        <f t="shared" si="26"/>
        <v>77.709589041095896</v>
      </c>
      <c r="L205" s="20">
        <f t="shared" si="27"/>
        <v>50161</v>
      </c>
      <c r="M205" s="1">
        <f t="shared" si="23"/>
        <v>3053.1200000000003</v>
      </c>
      <c r="N205" s="1">
        <f t="shared" si="28"/>
        <v>280887.03999999975</v>
      </c>
    </row>
    <row r="206" spans="6:14" x14ac:dyDescent="0.3">
      <c r="F206" s="15">
        <f t="shared" si="25"/>
        <v>77.794520547945211</v>
      </c>
      <c r="G206" s="20">
        <f t="shared" si="29"/>
        <v>50192</v>
      </c>
      <c r="H206" s="1">
        <f t="shared" si="24"/>
        <v>1725.5004870213602</v>
      </c>
      <c r="I206" s="2">
        <f t="shared" si="30"/>
        <v>326119.59204703756</v>
      </c>
      <c r="K206" s="15">
        <f t="shared" si="26"/>
        <v>77.794520547945211</v>
      </c>
      <c r="L206" s="20">
        <f t="shared" si="27"/>
        <v>50192</v>
      </c>
      <c r="M206" s="1">
        <f t="shared" si="23"/>
        <v>3053.1200000000003</v>
      </c>
      <c r="N206" s="1">
        <f t="shared" si="28"/>
        <v>283940.15999999974</v>
      </c>
    </row>
    <row r="207" spans="6:14" x14ac:dyDescent="0.3">
      <c r="F207" s="15">
        <f t="shared" si="25"/>
        <v>77.876712328767127</v>
      </c>
      <c r="G207" s="20">
        <f t="shared" si="29"/>
        <v>50222</v>
      </c>
      <c r="H207" s="1">
        <f t="shared" si="24"/>
        <v>1725.5004870213602</v>
      </c>
      <c r="I207" s="2">
        <f t="shared" si="30"/>
        <v>327845.0925340589</v>
      </c>
      <c r="K207" s="15">
        <f t="shared" si="26"/>
        <v>77.876712328767127</v>
      </c>
      <c r="L207" s="20">
        <f t="shared" si="27"/>
        <v>50222</v>
      </c>
      <c r="M207" s="1">
        <f t="shared" si="23"/>
        <v>3053.1200000000003</v>
      </c>
      <c r="N207" s="1">
        <f t="shared" si="28"/>
        <v>286993.27999999974</v>
      </c>
    </row>
    <row r="208" spans="6:14" x14ac:dyDescent="0.3">
      <c r="F208" s="15">
        <f t="shared" si="25"/>
        <v>77.961643835616442</v>
      </c>
      <c r="G208" s="20">
        <f t="shared" si="29"/>
        <v>50253</v>
      </c>
      <c r="H208" s="1">
        <f t="shared" si="24"/>
        <v>1725.5004870213602</v>
      </c>
      <c r="I208" s="2">
        <f t="shared" si="30"/>
        <v>329570.59302108025</v>
      </c>
      <c r="K208" s="15">
        <f t="shared" si="26"/>
        <v>77.961643835616442</v>
      </c>
      <c r="L208" s="20">
        <f t="shared" si="27"/>
        <v>50253</v>
      </c>
      <c r="M208" s="1">
        <f t="shared" si="23"/>
        <v>3053.1200000000003</v>
      </c>
      <c r="N208" s="1">
        <f t="shared" si="28"/>
        <v>290046.39999999973</v>
      </c>
    </row>
    <row r="209" spans="6:14" x14ac:dyDescent="0.3">
      <c r="F209" s="15">
        <f t="shared" si="25"/>
        <v>78.046575342465758</v>
      </c>
      <c r="G209" s="20">
        <f t="shared" si="29"/>
        <v>50284</v>
      </c>
      <c r="H209" s="1">
        <f t="shared" si="24"/>
        <v>1725.5004870213602</v>
      </c>
      <c r="I209" s="2">
        <f t="shared" si="30"/>
        <v>331296.09350810159</v>
      </c>
      <c r="K209" s="15">
        <f t="shared" si="26"/>
        <v>78.046575342465758</v>
      </c>
      <c r="L209" s="20">
        <f t="shared" si="27"/>
        <v>50284</v>
      </c>
      <c r="M209" s="1">
        <f t="shared" si="23"/>
        <v>3053.1200000000003</v>
      </c>
      <c r="N209" s="1">
        <f t="shared" si="28"/>
        <v>293099.51999999973</v>
      </c>
    </row>
    <row r="210" spans="6:14" x14ac:dyDescent="0.3">
      <c r="F210" s="15">
        <f t="shared" si="25"/>
        <v>78.128767123287673</v>
      </c>
      <c r="G210" s="20">
        <f t="shared" si="29"/>
        <v>50314</v>
      </c>
      <c r="H210" s="1">
        <f t="shared" si="24"/>
        <v>1725.5004870213602</v>
      </c>
      <c r="I210" s="2">
        <f t="shared" si="30"/>
        <v>333021.59399512294</v>
      </c>
      <c r="K210" s="15">
        <f t="shared" si="26"/>
        <v>78.128767123287673</v>
      </c>
      <c r="L210" s="20">
        <f t="shared" si="27"/>
        <v>50314</v>
      </c>
      <c r="M210" s="1">
        <f t="shared" ref="M210:M273" si="31">IF(L210&gt;=$M$6,$N$15,0)</f>
        <v>3053.1200000000003</v>
      </c>
      <c r="N210" s="1">
        <f t="shared" si="28"/>
        <v>296152.63999999972</v>
      </c>
    </row>
    <row r="211" spans="6:14" x14ac:dyDescent="0.3">
      <c r="F211" s="15">
        <f t="shared" si="25"/>
        <v>78.213698630136989</v>
      </c>
      <c r="G211" s="20">
        <f t="shared" si="29"/>
        <v>50345</v>
      </c>
      <c r="H211" s="1">
        <f t="shared" ref="H211:H274" si="32">IF(G211&gt;=$H$6,$I$15,0)</f>
        <v>1725.5004870213602</v>
      </c>
      <c r="I211" s="2">
        <f t="shared" si="30"/>
        <v>334747.09448214428</v>
      </c>
      <c r="K211" s="15">
        <f t="shared" si="26"/>
        <v>78.213698630136989</v>
      </c>
      <c r="L211" s="20">
        <f t="shared" si="27"/>
        <v>50345</v>
      </c>
      <c r="M211" s="1">
        <f t="shared" si="31"/>
        <v>3053.1200000000003</v>
      </c>
      <c r="N211" s="1">
        <f t="shared" si="28"/>
        <v>299205.75999999972</v>
      </c>
    </row>
    <row r="212" spans="6:14" x14ac:dyDescent="0.3">
      <c r="F212" s="15">
        <f t="shared" ref="F212:F275" si="33">INT(G212-$H$5)/365</f>
        <v>78.295890410958904</v>
      </c>
      <c r="G212" s="20">
        <f t="shared" si="29"/>
        <v>50375</v>
      </c>
      <c r="H212" s="1">
        <f t="shared" si="32"/>
        <v>1725.5004870213602</v>
      </c>
      <c r="I212" s="2">
        <f t="shared" si="30"/>
        <v>336472.59496916563</v>
      </c>
      <c r="K212" s="15">
        <f t="shared" ref="K212:K275" si="34">F212</f>
        <v>78.295890410958904</v>
      </c>
      <c r="L212" s="20">
        <f t="shared" ref="L212:L275" si="35">G212</f>
        <v>50375</v>
      </c>
      <c r="M212" s="1">
        <f t="shared" si="31"/>
        <v>3053.1200000000003</v>
      </c>
      <c r="N212" s="1">
        <f t="shared" ref="N212:N275" si="36">N211+M212</f>
        <v>302258.87999999971</v>
      </c>
    </row>
    <row r="213" spans="6:14" x14ac:dyDescent="0.3">
      <c r="F213" s="15">
        <f t="shared" si="33"/>
        <v>78.38082191780822</v>
      </c>
      <c r="G213" s="20">
        <f t="shared" si="29"/>
        <v>50406</v>
      </c>
      <c r="H213" s="1">
        <f t="shared" si="32"/>
        <v>1725.5004870213602</v>
      </c>
      <c r="I213" s="2">
        <f t="shared" si="30"/>
        <v>338198.09545618697</v>
      </c>
      <c r="K213" s="15">
        <f t="shared" si="34"/>
        <v>78.38082191780822</v>
      </c>
      <c r="L213" s="20">
        <f t="shared" si="35"/>
        <v>50406</v>
      </c>
      <c r="M213" s="1">
        <f t="shared" si="31"/>
        <v>3053.1200000000003</v>
      </c>
      <c r="N213" s="1">
        <f t="shared" si="36"/>
        <v>305311.99999999971</v>
      </c>
    </row>
    <row r="214" spans="6:14" x14ac:dyDescent="0.3">
      <c r="F214" s="15">
        <f t="shared" si="33"/>
        <v>78.465753424657535</v>
      </c>
      <c r="G214" s="20">
        <f t="shared" si="29"/>
        <v>50437</v>
      </c>
      <c r="H214" s="1">
        <f t="shared" si="32"/>
        <v>1725.5004870213602</v>
      </c>
      <c r="I214" s="2">
        <f t="shared" si="30"/>
        <v>339923.59594320832</v>
      </c>
      <c r="K214" s="15">
        <f t="shared" si="34"/>
        <v>78.465753424657535</v>
      </c>
      <c r="L214" s="20">
        <f t="shared" si="35"/>
        <v>50437</v>
      </c>
      <c r="M214" s="1">
        <f t="shared" si="31"/>
        <v>3053.1200000000003</v>
      </c>
      <c r="N214" s="1">
        <f t="shared" si="36"/>
        <v>308365.1199999997</v>
      </c>
    </row>
    <row r="215" spans="6:14" x14ac:dyDescent="0.3">
      <c r="F215" s="15">
        <f t="shared" si="33"/>
        <v>78.542465753424651</v>
      </c>
      <c r="G215" s="20">
        <f t="shared" ref="G215:G278" si="37">EDATE(G214,1)</f>
        <v>50465</v>
      </c>
      <c r="H215" s="1">
        <f t="shared" si="32"/>
        <v>1725.5004870213602</v>
      </c>
      <c r="I215" s="2">
        <f t="shared" ref="I215:I278" si="38">I214+H215</f>
        <v>341649.09643022966</v>
      </c>
      <c r="K215" s="15">
        <f t="shared" si="34"/>
        <v>78.542465753424651</v>
      </c>
      <c r="L215" s="20">
        <f t="shared" si="35"/>
        <v>50465</v>
      </c>
      <c r="M215" s="1">
        <f t="shared" si="31"/>
        <v>3053.1200000000003</v>
      </c>
      <c r="N215" s="1">
        <f t="shared" si="36"/>
        <v>311418.2399999997</v>
      </c>
    </row>
    <row r="216" spans="6:14" x14ac:dyDescent="0.3">
      <c r="F216" s="15">
        <f t="shared" si="33"/>
        <v>78.627397260273966</v>
      </c>
      <c r="G216" s="20">
        <f t="shared" si="37"/>
        <v>50496</v>
      </c>
      <c r="H216" s="1">
        <f t="shared" si="32"/>
        <v>1725.5004870213602</v>
      </c>
      <c r="I216" s="2">
        <f t="shared" si="38"/>
        <v>343374.59691725101</v>
      </c>
      <c r="K216" s="15">
        <f t="shared" si="34"/>
        <v>78.627397260273966</v>
      </c>
      <c r="L216" s="20">
        <f t="shared" si="35"/>
        <v>50496</v>
      </c>
      <c r="M216" s="1">
        <f t="shared" si="31"/>
        <v>3053.1200000000003</v>
      </c>
      <c r="N216" s="1">
        <f t="shared" si="36"/>
        <v>314471.35999999969</v>
      </c>
    </row>
    <row r="217" spans="6:14" x14ac:dyDescent="0.3">
      <c r="F217" s="15">
        <f t="shared" si="33"/>
        <v>78.709589041095896</v>
      </c>
      <c r="G217" s="20">
        <f t="shared" si="37"/>
        <v>50526</v>
      </c>
      <c r="H217" s="1">
        <f t="shared" si="32"/>
        <v>1725.5004870213602</v>
      </c>
      <c r="I217" s="2">
        <f t="shared" si="38"/>
        <v>345100.09740427235</v>
      </c>
      <c r="K217" s="15">
        <f t="shared" si="34"/>
        <v>78.709589041095896</v>
      </c>
      <c r="L217" s="20">
        <f t="shared" si="35"/>
        <v>50526</v>
      </c>
      <c r="M217" s="1">
        <f t="shared" si="31"/>
        <v>3053.1200000000003</v>
      </c>
      <c r="N217" s="1">
        <f t="shared" si="36"/>
        <v>317524.47999999969</v>
      </c>
    </row>
    <row r="218" spans="6:14" x14ac:dyDescent="0.3">
      <c r="F218" s="15">
        <f t="shared" si="33"/>
        <v>78.794520547945211</v>
      </c>
      <c r="G218" s="20">
        <f t="shared" si="37"/>
        <v>50557</v>
      </c>
      <c r="H218" s="1">
        <f t="shared" si="32"/>
        <v>1725.5004870213602</v>
      </c>
      <c r="I218" s="2">
        <f t="shared" si="38"/>
        <v>346825.5978912937</v>
      </c>
      <c r="K218" s="15">
        <f t="shared" si="34"/>
        <v>78.794520547945211</v>
      </c>
      <c r="L218" s="20">
        <f t="shared" si="35"/>
        <v>50557</v>
      </c>
      <c r="M218" s="1">
        <f t="shared" si="31"/>
        <v>3053.1200000000003</v>
      </c>
      <c r="N218" s="1">
        <f t="shared" si="36"/>
        <v>320577.59999999969</v>
      </c>
    </row>
    <row r="219" spans="6:14" x14ac:dyDescent="0.3">
      <c r="F219" s="15">
        <f t="shared" si="33"/>
        <v>78.876712328767127</v>
      </c>
      <c r="G219" s="20">
        <f t="shared" si="37"/>
        <v>50587</v>
      </c>
      <c r="H219" s="1">
        <f t="shared" si="32"/>
        <v>1725.5004870213602</v>
      </c>
      <c r="I219" s="2">
        <f t="shared" si="38"/>
        <v>348551.09837831504</v>
      </c>
      <c r="K219" s="15">
        <f t="shared" si="34"/>
        <v>78.876712328767127</v>
      </c>
      <c r="L219" s="20">
        <f t="shared" si="35"/>
        <v>50587</v>
      </c>
      <c r="M219" s="1">
        <f t="shared" si="31"/>
        <v>3053.1200000000003</v>
      </c>
      <c r="N219" s="1">
        <f t="shared" si="36"/>
        <v>323630.71999999968</v>
      </c>
    </row>
    <row r="220" spans="6:14" x14ac:dyDescent="0.3">
      <c r="F220" s="15">
        <f t="shared" si="33"/>
        <v>78.961643835616442</v>
      </c>
      <c r="G220" s="20">
        <f t="shared" si="37"/>
        <v>50618</v>
      </c>
      <c r="H220" s="1">
        <f t="shared" si="32"/>
        <v>1725.5004870213602</v>
      </c>
      <c r="I220" s="2">
        <f t="shared" si="38"/>
        <v>350276.59886533639</v>
      </c>
      <c r="K220" s="15">
        <f t="shared" si="34"/>
        <v>78.961643835616442</v>
      </c>
      <c r="L220" s="20">
        <f t="shared" si="35"/>
        <v>50618</v>
      </c>
      <c r="M220" s="1">
        <f t="shared" si="31"/>
        <v>3053.1200000000003</v>
      </c>
      <c r="N220" s="1">
        <f t="shared" si="36"/>
        <v>326683.83999999968</v>
      </c>
    </row>
    <row r="221" spans="6:14" x14ac:dyDescent="0.3">
      <c r="F221" s="15">
        <f t="shared" si="33"/>
        <v>79.046575342465758</v>
      </c>
      <c r="G221" s="20">
        <f t="shared" si="37"/>
        <v>50649</v>
      </c>
      <c r="H221" s="1">
        <f t="shared" si="32"/>
        <v>1725.5004870213602</v>
      </c>
      <c r="I221" s="2">
        <f t="shared" si="38"/>
        <v>352002.09935235773</v>
      </c>
      <c r="K221" s="15">
        <f t="shared" si="34"/>
        <v>79.046575342465758</v>
      </c>
      <c r="L221" s="20">
        <f t="shared" si="35"/>
        <v>50649</v>
      </c>
      <c r="M221" s="1">
        <f t="shared" si="31"/>
        <v>3053.1200000000003</v>
      </c>
      <c r="N221" s="1">
        <f t="shared" si="36"/>
        <v>329736.95999999967</v>
      </c>
    </row>
    <row r="222" spans="6:14" x14ac:dyDescent="0.3">
      <c r="F222" s="15">
        <f t="shared" si="33"/>
        <v>79.128767123287673</v>
      </c>
      <c r="G222" s="20">
        <f t="shared" si="37"/>
        <v>50679</v>
      </c>
      <c r="H222" s="1">
        <f t="shared" si="32"/>
        <v>1725.5004870213602</v>
      </c>
      <c r="I222" s="2">
        <f t="shared" si="38"/>
        <v>353727.59983937908</v>
      </c>
      <c r="K222" s="15">
        <f t="shared" si="34"/>
        <v>79.128767123287673</v>
      </c>
      <c r="L222" s="20">
        <f t="shared" si="35"/>
        <v>50679</v>
      </c>
      <c r="M222" s="1">
        <f t="shared" si="31"/>
        <v>3053.1200000000003</v>
      </c>
      <c r="N222" s="1">
        <f t="shared" si="36"/>
        <v>332790.07999999967</v>
      </c>
    </row>
    <row r="223" spans="6:14" x14ac:dyDescent="0.3">
      <c r="F223" s="15">
        <f t="shared" si="33"/>
        <v>79.213698630136989</v>
      </c>
      <c r="G223" s="20">
        <f t="shared" si="37"/>
        <v>50710</v>
      </c>
      <c r="H223" s="1">
        <f t="shared" si="32"/>
        <v>1725.5004870213602</v>
      </c>
      <c r="I223" s="2">
        <f t="shared" si="38"/>
        <v>355453.10032640042</v>
      </c>
      <c r="K223" s="15">
        <f t="shared" si="34"/>
        <v>79.213698630136989</v>
      </c>
      <c r="L223" s="20">
        <f t="shared" si="35"/>
        <v>50710</v>
      </c>
      <c r="M223" s="1">
        <f t="shared" si="31"/>
        <v>3053.1200000000003</v>
      </c>
      <c r="N223" s="1">
        <f t="shared" si="36"/>
        <v>335843.19999999966</v>
      </c>
    </row>
    <row r="224" spans="6:14" x14ac:dyDescent="0.3">
      <c r="F224" s="15">
        <f t="shared" si="33"/>
        <v>79.295890410958904</v>
      </c>
      <c r="G224" s="20">
        <f t="shared" si="37"/>
        <v>50740</v>
      </c>
      <c r="H224" s="1">
        <f t="shared" si="32"/>
        <v>1725.5004870213602</v>
      </c>
      <c r="I224" s="2">
        <f t="shared" si="38"/>
        <v>357178.60081342177</v>
      </c>
      <c r="K224" s="15">
        <f t="shared" si="34"/>
        <v>79.295890410958904</v>
      </c>
      <c r="L224" s="20">
        <f t="shared" si="35"/>
        <v>50740</v>
      </c>
      <c r="M224" s="1">
        <f t="shared" si="31"/>
        <v>3053.1200000000003</v>
      </c>
      <c r="N224" s="1">
        <f t="shared" si="36"/>
        <v>338896.31999999966</v>
      </c>
    </row>
    <row r="225" spans="6:14" x14ac:dyDescent="0.3">
      <c r="F225" s="15">
        <f t="shared" si="33"/>
        <v>79.38082191780822</v>
      </c>
      <c r="G225" s="20">
        <f t="shared" si="37"/>
        <v>50771</v>
      </c>
      <c r="H225" s="1">
        <f t="shared" si="32"/>
        <v>1725.5004870213602</v>
      </c>
      <c r="I225" s="2">
        <f t="shared" si="38"/>
        <v>358904.10130044312</v>
      </c>
      <c r="K225" s="15">
        <f t="shared" si="34"/>
        <v>79.38082191780822</v>
      </c>
      <c r="L225" s="20">
        <f t="shared" si="35"/>
        <v>50771</v>
      </c>
      <c r="M225" s="1">
        <f t="shared" si="31"/>
        <v>3053.1200000000003</v>
      </c>
      <c r="N225" s="1">
        <f t="shared" si="36"/>
        <v>341949.43999999965</v>
      </c>
    </row>
    <row r="226" spans="6:14" x14ac:dyDescent="0.3">
      <c r="F226" s="15">
        <f t="shared" si="33"/>
        <v>79.465753424657535</v>
      </c>
      <c r="G226" s="20">
        <f t="shared" si="37"/>
        <v>50802</v>
      </c>
      <c r="H226" s="1">
        <f t="shared" si="32"/>
        <v>1725.5004870213602</v>
      </c>
      <c r="I226" s="2">
        <f t="shared" si="38"/>
        <v>360629.60178746446</v>
      </c>
      <c r="K226" s="15">
        <f t="shared" si="34"/>
        <v>79.465753424657535</v>
      </c>
      <c r="L226" s="20">
        <f t="shared" si="35"/>
        <v>50802</v>
      </c>
      <c r="M226" s="1">
        <f t="shared" si="31"/>
        <v>3053.1200000000003</v>
      </c>
      <c r="N226" s="1">
        <f t="shared" si="36"/>
        <v>345002.55999999965</v>
      </c>
    </row>
    <row r="227" spans="6:14" x14ac:dyDescent="0.3">
      <c r="F227" s="15">
        <f t="shared" si="33"/>
        <v>79.542465753424651</v>
      </c>
      <c r="G227" s="20">
        <f t="shared" si="37"/>
        <v>50830</v>
      </c>
      <c r="H227" s="1">
        <f t="shared" si="32"/>
        <v>1725.5004870213602</v>
      </c>
      <c r="I227" s="2">
        <f t="shared" si="38"/>
        <v>362355.10227448581</v>
      </c>
      <c r="K227" s="15">
        <f t="shared" si="34"/>
        <v>79.542465753424651</v>
      </c>
      <c r="L227" s="20">
        <f t="shared" si="35"/>
        <v>50830</v>
      </c>
      <c r="M227" s="1">
        <f t="shared" si="31"/>
        <v>3053.1200000000003</v>
      </c>
      <c r="N227" s="1">
        <f t="shared" si="36"/>
        <v>348055.67999999964</v>
      </c>
    </row>
    <row r="228" spans="6:14" x14ac:dyDescent="0.3">
      <c r="F228" s="15">
        <f t="shared" si="33"/>
        <v>79.627397260273966</v>
      </c>
      <c r="G228" s="20">
        <f t="shared" si="37"/>
        <v>50861</v>
      </c>
      <c r="H228" s="1">
        <f t="shared" si="32"/>
        <v>1725.5004870213602</v>
      </c>
      <c r="I228" s="2">
        <f t="shared" si="38"/>
        <v>364080.60276150715</v>
      </c>
      <c r="K228" s="15">
        <f t="shared" si="34"/>
        <v>79.627397260273966</v>
      </c>
      <c r="L228" s="20">
        <f t="shared" si="35"/>
        <v>50861</v>
      </c>
      <c r="M228" s="1">
        <f t="shared" si="31"/>
        <v>3053.1200000000003</v>
      </c>
      <c r="N228" s="1">
        <f t="shared" si="36"/>
        <v>351108.79999999964</v>
      </c>
    </row>
    <row r="229" spans="6:14" x14ac:dyDescent="0.3">
      <c r="F229" s="15">
        <f t="shared" si="33"/>
        <v>79.709589041095896</v>
      </c>
      <c r="G229" s="20">
        <f t="shared" si="37"/>
        <v>50891</v>
      </c>
      <c r="H229" s="1">
        <f t="shared" si="32"/>
        <v>1725.5004870213602</v>
      </c>
      <c r="I229" s="2">
        <f t="shared" si="38"/>
        <v>365806.1032485285</v>
      </c>
      <c r="K229" s="15">
        <f t="shared" si="34"/>
        <v>79.709589041095896</v>
      </c>
      <c r="L229" s="20">
        <f t="shared" si="35"/>
        <v>50891</v>
      </c>
      <c r="M229" s="1">
        <f t="shared" si="31"/>
        <v>3053.1200000000003</v>
      </c>
      <c r="N229" s="1">
        <f t="shared" si="36"/>
        <v>354161.91999999963</v>
      </c>
    </row>
    <row r="230" spans="6:14" x14ac:dyDescent="0.3">
      <c r="F230" s="15">
        <f t="shared" si="33"/>
        <v>79.794520547945211</v>
      </c>
      <c r="G230" s="20">
        <f t="shared" si="37"/>
        <v>50922</v>
      </c>
      <c r="H230" s="1">
        <f t="shared" si="32"/>
        <v>1725.5004870213602</v>
      </c>
      <c r="I230" s="2">
        <f t="shared" si="38"/>
        <v>367531.60373554984</v>
      </c>
      <c r="K230" s="15">
        <f t="shared" si="34"/>
        <v>79.794520547945211</v>
      </c>
      <c r="L230" s="20">
        <f t="shared" si="35"/>
        <v>50922</v>
      </c>
      <c r="M230" s="1">
        <f t="shared" si="31"/>
        <v>3053.1200000000003</v>
      </c>
      <c r="N230" s="1">
        <f t="shared" si="36"/>
        <v>357215.03999999963</v>
      </c>
    </row>
    <row r="231" spans="6:14" x14ac:dyDescent="0.3">
      <c r="F231" s="15">
        <f t="shared" si="33"/>
        <v>79.876712328767127</v>
      </c>
      <c r="G231" s="20">
        <f t="shared" si="37"/>
        <v>50952</v>
      </c>
      <c r="H231" s="1">
        <f t="shared" si="32"/>
        <v>1725.5004870213602</v>
      </c>
      <c r="I231" s="2">
        <f t="shared" si="38"/>
        <v>369257.10422257119</v>
      </c>
      <c r="K231" s="15">
        <f t="shared" si="34"/>
        <v>79.876712328767127</v>
      </c>
      <c r="L231" s="20">
        <f t="shared" si="35"/>
        <v>50952</v>
      </c>
      <c r="M231" s="1">
        <f t="shared" si="31"/>
        <v>3053.1200000000003</v>
      </c>
      <c r="N231" s="1">
        <f t="shared" si="36"/>
        <v>360268.15999999963</v>
      </c>
    </row>
    <row r="232" spans="6:14" x14ac:dyDescent="0.3">
      <c r="F232" s="15">
        <f t="shared" si="33"/>
        <v>79.961643835616442</v>
      </c>
      <c r="G232" s="20">
        <f t="shared" si="37"/>
        <v>50983</v>
      </c>
      <c r="H232" s="1">
        <f t="shared" si="32"/>
        <v>1725.5004870213602</v>
      </c>
      <c r="I232" s="2">
        <f t="shared" si="38"/>
        <v>370982.60470959253</v>
      </c>
      <c r="K232" s="15">
        <f t="shared" si="34"/>
        <v>79.961643835616442</v>
      </c>
      <c r="L232" s="20">
        <f t="shared" si="35"/>
        <v>50983</v>
      </c>
      <c r="M232" s="1">
        <f t="shared" si="31"/>
        <v>3053.1200000000003</v>
      </c>
      <c r="N232" s="1">
        <f t="shared" si="36"/>
        <v>363321.27999999962</v>
      </c>
    </row>
    <row r="233" spans="6:14" x14ac:dyDescent="0.3">
      <c r="F233" s="15">
        <f t="shared" si="33"/>
        <v>80.046575342465758</v>
      </c>
      <c r="G233" s="20">
        <f t="shared" si="37"/>
        <v>51014</v>
      </c>
      <c r="H233" s="1">
        <f t="shared" si="32"/>
        <v>1725.5004870213602</v>
      </c>
      <c r="I233" s="2">
        <f t="shared" si="38"/>
        <v>372708.10519661388</v>
      </c>
      <c r="K233" s="15">
        <f t="shared" si="34"/>
        <v>80.046575342465758</v>
      </c>
      <c r="L233" s="20">
        <f t="shared" si="35"/>
        <v>51014</v>
      </c>
      <c r="M233" s="1">
        <f t="shared" si="31"/>
        <v>3053.1200000000003</v>
      </c>
      <c r="N233" s="1">
        <f t="shared" si="36"/>
        <v>366374.39999999962</v>
      </c>
    </row>
    <row r="234" spans="6:14" x14ac:dyDescent="0.3">
      <c r="F234" s="15">
        <f t="shared" si="33"/>
        <v>80.128767123287673</v>
      </c>
      <c r="G234" s="20">
        <f t="shared" si="37"/>
        <v>51044</v>
      </c>
      <c r="H234" s="1">
        <f t="shared" si="32"/>
        <v>1725.5004870213602</v>
      </c>
      <c r="I234" s="2">
        <f t="shared" si="38"/>
        <v>374433.60568363522</v>
      </c>
      <c r="K234" s="15">
        <f t="shared" si="34"/>
        <v>80.128767123287673</v>
      </c>
      <c r="L234" s="20">
        <f t="shared" si="35"/>
        <v>51044</v>
      </c>
      <c r="M234" s="1">
        <f t="shared" si="31"/>
        <v>3053.1200000000003</v>
      </c>
      <c r="N234" s="1">
        <f t="shared" si="36"/>
        <v>369427.51999999961</v>
      </c>
    </row>
    <row r="235" spans="6:14" x14ac:dyDescent="0.3">
      <c r="F235" s="15">
        <f t="shared" si="33"/>
        <v>80.213698630136989</v>
      </c>
      <c r="G235" s="20">
        <f t="shared" si="37"/>
        <v>51075</v>
      </c>
      <c r="H235" s="1">
        <f t="shared" si="32"/>
        <v>1725.5004870213602</v>
      </c>
      <c r="I235" s="2">
        <f t="shared" si="38"/>
        <v>376159.10617065657</v>
      </c>
      <c r="K235" s="15">
        <f t="shared" si="34"/>
        <v>80.213698630136989</v>
      </c>
      <c r="L235" s="20">
        <f t="shared" si="35"/>
        <v>51075</v>
      </c>
      <c r="M235" s="1">
        <f t="shared" si="31"/>
        <v>3053.1200000000003</v>
      </c>
      <c r="N235" s="1">
        <f t="shared" si="36"/>
        <v>372480.63999999961</v>
      </c>
    </row>
    <row r="236" spans="6:14" x14ac:dyDescent="0.3">
      <c r="F236" s="15">
        <f t="shared" si="33"/>
        <v>80.295890410958904</v>
      </c>
      <c r="G236" s="20">
        <f t="shared" si="37"/>
        <v>51105</v>
      </c>
      <c r="H236" s="1">
        <f t="shared" si="32"/>
        <v>1725.5004870213602</v>
      </c>
      <c r="I236" s="2">
        <f t="shared" si="38"/>
        <v>377884.60665767791</v>
      </c>
      <c r="K236" s="15">
        <f t="shared" si="34"/>
        <v>80.295890410958904</v>
      </c>
      <c r="L236" s="20">
        <f t="shared" si="35"/>
        <v>51105</v>
      </c>
      <c r="M236" s="1">
        <f t="shared" si="31"/>
        <v>3053.1200000000003</v>
      </c>
      <c r="N236" s="1">
        <f t="shared" si="36"/>
        <v>375533.7599999996</v>
      </c>
    </row>
    <row r="237" spans="6:14" x14ac:dyDescent="0.3">
      <c r="F237" s="15">
        <f t="shared" si="33"/>
        <v>80.38082191780822</v>
      </c>
      <c r="G237" s="20">
        <f t="shared" si="37"/>
        <v>51136</v>
      </c>
      <c r="H237" s="1">
        <f t="shared" si="32"/>
        <v>1725.5004870213602</v>
      </c>
      <c r="I237" s="2">
        <f t="shared" si="38"/>
        <v>379610.10714469926</v>
      </c>
      <c r="K237" s="15">
        <f t="shared" si="34"/>
        <v>80.38082191780822</v>
      </c>
      <c r="L237" s="20">
        <f t="shared" si="35"/>
        <v>51136</v>
      </c>
      <c r="M237" s="1">
        <f t="shared" si="31"/>
        <v>3053.1200000000003</v>
      </c>
      <c r="N237" s="1">
        <f t="shared" si="36"/>
        <v>378586.8799999996</v>
      </c>
    </row>
    <row r="238" spans="6:14" x14ac:dyDescent="0.3">
      <c r="F238" s="15">
        <f t="shared" si="33"/>
        <v>80.465753424657535</v>
      </c>
      <c r="G238" s="20">
        <f t="shared" si="37"/>
        <v>51167</v>
      </c>
      <c r="H238" s="1">
        <f t="shared" si="32"/>
        <v>1725.5004870213602</v>
      </c>
      <c r="I238" s="2">
        <f t="shared" si="38"/>
        <v>381335.6076317206</v>
      </c>
      <c r="K238" s="15">
        <f t="shared" si="34"/>
        <v>80.465753424657535</v>
      </c>
      <c r="L238" s="20">
        <f t="shared" si="35"/>
        <v>51167</v>
      </c>
      <c r="M238" s="1">
        <f t="shared" si="31"/>
        <v>3053.1200000000003</v>
      </c>
      <c r="N238" s="1">
        <f t="shared" si="36"/>
        <v>381639.99999999959</v>
      </c>
    </row>
    <row r="239" spans="6:14" x14ac:dyDescent="0.3">
      <c r="F239" s="15">
        <f t="shared" si="33"/>
        <v>80.545205479452051</v>
      </c>
      <c r="G239" s="20">
        <f t="shared" si="37"/>
        <v>51196</v>
      </c>
      <c r="H239" s="1">
        <f t="shared" si="32"/>
        <v>1725.5004870213602</v>
      </c>
      <c r="I239" s="2">
        <f t="shared" si="38"/>
        <v>383061.10811874195</v>
      </c>
      <c r="K239" s="15">
        <f t="shared" si="34"/>
        <v>80.545205479452051</v>
      </c>
      <c r="L239" s="20">
        <f t="shared" si="35"/>
        <v>51196</v>
      </c>
      <c r="M239" s="1">
        <f t="shared" si="31"/>
        <v>3053.1200000000003</v>
      </c>
      <c r="N239" s="1">
        <f t="shared" si="36"/>
        <v>384693.11999999959</v>
      </c>
    </row>
    <row r="240" spans="6:14" x14ac:dyDescent="0.3">
      <c r="F240" s="15">
        <f t="shared" si="33"/>
        <v>80.630136986301366</v>
      </c>
      <c r="G240" s="20">
        <f t="shared" si="37"/>
        <v>51227</v>
      </c>
      <c r="H240" s="1">
        <f t="shared" si="32"/>
        <v>1725.5004870213602</v>
      </c>
      <c r="I240" s="2">
        <f t="shared" si="38"/>
        <v>384786.60860576329</v>
      </c>
      <c r="K240" s="15">
        <f t="shared" si="34"/>
        <v>80.630136986301366</v>
      </c>
      <c r="L240" s="20">
        <f t="shared" si="35"/>
        <v>51227</v>
      </c>
      <c r="M240" s="1">
        <f t="shared" si="31"/>
        <v>3053.1200000000003</v>
      </c>
      <c r="N240" s="1">
        <f t="shared" si="36"/>
        <v>387746.23999999958</v>
      </c>
    </row>
    <row r="241" spans="6:14" x14ac:dyDescent="0.3">
      <c r="F241" s="15">
        <f t="shared" si="33"/>
        <v>80.712328767123282</v>
      </c>
      <c r="G241" s="20">
        <f t="shared" si="37"/>
        <v>51257</v>
      </c>
      <c r="H241" s="1">
        <f t="shared" si="32"/>
        <v>1725.5004870213602</v>
      </c>
      <c r="I241" s="2">
        <f t="shared" si="38"/>
        <v>386512.10909278464</v>
      </c>
      <c r="K241" s="15">
        <f t="shared" si="34"/>
        <v>80.712328767123282</v>
      </c>
      <c r="L241" s="20">
        <f t="shared" si="35"/>
        <v>51257</v>
      </c>
      <c r="M241" s="1">
        <f t="shared" si="31"/>
        <v>3053.1200000000003</v>
      </c>
      <c r="N241" s="1">
        <f t="shared" si="36"/>
        <v>390799.35999999958</v>
      </c>
    </row>
    <row r="242" spans="6:14" x14ac:dyDescent="0.3">
      <c r="F242" s="15">
        <f t="shared" si="33"/>
        <v>80.797260273972597</v>
      </c>
      <c r="G242" s="20">
        <f t="shared" si="37"/>
        <v>51288</v>
      </c>
      <c r="H242" s="1">
        <f t="shared" si="32"/>
        <v>1725.5004870213602</v>
      </c>
      <c r="I242" s="2">
        <f t="shared" si="38"/>
        <v>388237.60957980598</v>
      </c>
      <c r="K242" s="15">
        <f t="shared" si="34"/>
        <v>80.797260273972597</v>
      </c>
      <c r="L242" s="20">
        <f t="shared" si="35"/>
        <v>51288</v>
      </c>
      <c r="M242" s="1">
        <f t="shared" si="31"/>
        <v>3053.1200000000003</v>
      </c>
      <c r="N242" s="1">
        <f t="shared" si="36"/>
        <v>393852.47999999957</v>
      </c>
    </row>
    <row r="243" spans="6:14" x14ac:dyDescent="0.3">
      <c r="F243" s="15">
        <f t="shared" si="33"/>
        <v>80.879452054794527</v>
      </c>
      <c r="G243" s="20">
        <f t="shared" si="37"/>
        <v>51318</v>
      </c>
      <c r="H243" s="1">
        <f t="shared" si="32"/>
        <v>1725.5004870213602</v>
      </c>
      <c r="I243" s="2">
        <f t="shared" si="38"/>
        <v>389963.11006682733</v>
      </c>
      <c r="K243" s="15">
        <f t="shared" si="34"/>
        <v>80.879452054794527</v>
      </c>
      <c r="L243" s="20">
        <f t="shared" si="35"/>
        <v>51318</v>
      </c>
      <c r="M243" s="1">
        <f t="shared" si="31"/>
        <v>3053.1200000000003</v>
      </c>
      <c r="N243" s="1">
        <f t="shared" si="36"/>
        <v>396905.59999999957</v>
      </c>
    </row>
    <row r="244" spans="6:14" x14ac:dyDescent="0.3">
      <c r="F244" s="15">
        <f t="shared" si="33"/>
        <v>80.964383561643842</v>
      </c>
      <c r="G244" s="20">
        <f t="shared" si="37"/>
        <v>51349</v>
      </c>
      <c r="H244" s="1">
        <f t="shared" si="32"/>
        <v>1725.5004870213602</v>
      </c>
      <c r="I244" s="2">
        <f t="shared" si="38"/>
        <v>391688.61055384867</v>
      </c>
      <c r="K244" s="15">
        <f t="shared" si="34"/>
        <v>80.964383561643842</v>
      </c>
      <c r="L244" s="20">
        <f t="shared" si="35"/>
        <v>51349</v>
      </c>
      <c r="M244" s="1">
        <f t="shared" si="31"/>
        <v>3053.1200000000003</v>
      </c>
      <c r="N244" s="1">
        <f t="shared" si="36"/>
        <v>399958.71999999956</v>
      </c>
    </row>
    <row r="245" spans="6:14" x14ac:dyDescent="0.3">
      <c r="F245" s="15">
        <f t="shared" si="33"/>
        <v>81.049315068493144</v>
      </c>
      <c r="G245" s="20">
        <f t="shared" si="37"/>
        <v>51380</v>
      </c>
      <c r="H245" s="1">
        <f t="shared" si="32"/>
        <v>1725.5004870213602</v>
      </c>
      <c r="I245" s="2">
        <f t="shared" si="38"/>
        <v>393414.11104087002</v>
      </c>
      <c r="K245" s="15">
        <f t="shared" si="34"/>
        <v>81.049315068493144</v>
      </c>
      <c r="L245" s="20">
        <f t="shared" si="35"/>
        <v>51380</v>
      </c>
      <c r="M245" s="1">
        <f t="shared" si="31"/>
        <v>3053.1200000000003</v>
      </c>
      <c r="N245" s="1">
        <f t="shared" si="36"/>
        <v>403011.83999999956</v>
      </c>
    </row>
    <row r="246" spans="6:14" x14ac:dyDescent="0.3">
      <c r="F246" s="15">
        <f t="shared" si="33"/>
        <v>81.131506849315073</v>
      </c>
      <c r="G246" s="20">
        <f t="shared" si="37"/>
        <v>51410</v>
      </c>
      <c r="H246" s="1">
        <f t="shared" si="32"/>
        <v>1725.5004870213602</v>
      </c>
      <c r="I246" s="2">
        <f t="shared" si="38"/>
        <v>395139.61152789136</v>
      </c>
      <c r="K246" s="15">
        <f t="shared" si="34"/>
        <v>81.131506849315073</v>
      </c>
      <c r="L246" s="20">
        <f t="shared" si="35"/>
        <v>51410</v>
      </c>
      <c r="M246" s="1">
        <f t="shared" si="31"/>
        <v>3053.1200000000003</v>
      </c>
      <c r="N246" s="1">
        <f t="shared" si="36"/>
        <v>406064.95999999956</v>
      </c>
    </row>
    <row r="247" spans="6:14" x14ac:dyDescent="0.3">
      <c r="F247" s="15">
        <f t="shared" si="33"/>
        <v>81.216438356164389</v>
      </c>
      <c r="G247" s="20">
        <f t="shared" si="37"/>
        <v>51441</v>
      </c>
      <c r="H247" s="1">
        <f t="shared" si="32"/>
        <v>1725.5004870213602</v>
      </c>
      <c r="I247" s="2">
        <f t="shared" si="38"/>
        <v>396865.11201491271</v>
      </c>
      <c r="K247" s="15">
        <f t="shared" si="34"/>
        <v>81.216438356164389</v>
      </c>
      <c r="L247" s="20">
        <f t="shared" si="35"/>
        <v>51441</v>
      </c>
      <c r="M247" s="1">
        <f t="shared" si="31"/>
        <v>3053.1200000000003</v>
      </c>
      <c r="N247" s="1">
        <f t="shared" si="36"/>
        <v>409118.07999999955</v>
      </c>
    </row>
    <row r="248" spans="6:14" x14ac:dyDescent="0.3">
      <c r="F248" s="15">
        <f t="shared" si="33"/>
        <v>81.298630136986304</v>
      </c>
      <c r="G248" s="20">
        <f t="shared" si="37"/>
        <v>51471</v>
      </c>
      <c r="H248" s="1">
        <f t="shared" si="32"/>
        <v>1725.5004870213602</v>
      </c>
      <c r="I248" s="2">
        <f t="shared" si="38"/>
        <v>398590.61250193405</v>
      </c>
      <c r="K248" s="15">
        <f t="shared" si="34"/>
        <v>81.298630136986304</v>
      </c>
      <c r="L248" s="20">
        <f t="shared" si="35"/>
        <v>51471</v>
      </c>
      <c r="M248" s="1">
        <f t="shared" si="31"/>
        <v>3053.1200000000003</v>
      </c>
      <c r="N248" s="1">
        <f t="shared" si="36"/>
        <v>412171.19999999955</v>
      </c>
    </row>
    <row r="249" spans="6:14" x14ac:dyDescent="0.3">
      <c r="F249" s="15">
        <f t="shared" si="33"/>
        <v>81.38356164383562</v>
      </c>
      <c r="G249" s="20">
        <f t="shared" si="37"/>
        <v>51502</v>
      </c>
      <c r="H249" s="1">
        <f t="shared" si="32"/>
        <v>1725.5004870213602</v>
      </c>
      <c r="I249" s="2">
        <f t="shared" si="38"/>
        <v>400316.1129889554</v>
      </c>
      <c r="K249" s="15">
        <f t="shared" si="34"/>
        <v>81.38356164383562</v>
      </c>
      <c r="L249" s="20">
        <f t="shared" si="35"/>
        <v>51502</v>
      </c>
      <c r="M249" s="1">
        <f t="shared" si="31"/>
        <v>3053.1200000000003</v>
      </c>
      <c r="N249" s="1">
        <f t="shared" si="36"/>
        <v>415224.31999999954</v>
      </c>
    </row>
    <row r="250" spans="6:14" x14ac:dyDescent="0.3">
      <c r="F250" s="15">
        <f t="shared" si="33"/>
        <v>81.468493150684935</v>
      </c>
      <c r="G250" s="20">
        <f t="shared" si="37"/>
        <v>51533</v>
      </c>
      <c r="H250" s="1">
        <f t="shared" si="32"/>
        <v>1725.5004870213602</v>
      </c>
      <c r="I250" s="2">
        <f t="shared" si="38"/>
        <v>402041.61347597674</v>
      </c>
      <c r="K250" s="15">
        <f t="shared" si="34"/>
        <v>81.468493150684935</v>
      </c>
      <c r="L250" s="20">
        <f t="shared" si="35"/>
        <v>51533</v>
      </c>
      <c r="M250" s="1">
        <f t="shared" si="31"/>
        <v>3053.1200000000003</v>
      </c>
      <c r="N250" s="1">
        <f t="shared" si="36"/>
        <v>418277.43999999954</v>
      </c>
    </row>
    <row r="251" spans="6:14" x14ac:dyDescent="0.3">
      <c r="F251" s="15">
        <f t="shared" si="33"/>
        <v>81.545205479452051</v>
      </c>
      <c r="G251" s="20">
        <f t="shared" si="37"/>
        <v>51561</v>
      </c>
      <c r="H251" s="1">
        <f t="shared" si="32"/>
        <v>1725.5004870213602</v>
      </c>
      <c r="I251" s="2">
        <f t="shared" si="38"/>
        <v>403767.11396299809</v>
      </c>
      <c r="K251" s="15">
        <f t="shared" si="34"/>
        <v>81.545205479452051</v>
      </c>
      <c r="L251" s="20">
        <f t="shared" si="35"/>
        <v>51561</v>
      </c>
      <c r="M251" s="1">
        <f t="shared" si="31"/>
        <v>3053.1200000000003</v>
      </c>
      <c r="N251" s="1">
        <f t="shared" si="36"/>
        <v>421330.55999999953</v>
      </c>
    </row>
    <row r="252" spans="6:14" x14ac:dyDescent="0.3">
      <c r="F252" s="15">
        <f t="shared" si="33"/>
        <v>81.630136986301366</v>
      </c>
      <c r="G252" s="20">
        <f t="shared" si="37"/>
        <v>51592</v>
      </c>
      <c r="H252" s="1">
        <f t="shared" si="32"/>
        <v>1725.5004870213602</v>
      </c>
      <c r="I252" s="2">
        <f t="shared" si="38"/>
        <v>405492.61445001944</v>
      </c>
      <c r="K252" s="15">
        <f t="shared" si="34"/>
        <v>81.630136986301366</v>
      </c>
      <c r="L252" s="20">
        <f t="shared" si="35"/>
        <v>51592</v>
      </c>
      <c r="M252" s="1">
        <f t="shared" si="31"/>
        <v>3053.1200000000003</v>
      </c>
      <c r="N252" s="1">
        <f t="shared" si="36"/>
        <v>424383.67999999953</v>
      </c>
    </row>
    <row r="253" spans="6:14" x14ac:dyDescent="0.3">
      <c r="F253" s="15">
        <f t="shared" si="33"/>
        <v>81.712328767123282</v>
      </c>
      <c r="G253" s="20">
        <f t="shared" si="37"/>
        <v>51622</v>
      </c>
      <c r="H253" s="1">
        <f t="shared" si="32"/>
        <v>1725.5004870213602</v>
      </c>
      <c r="I253" s="2">
        <f t="shared" si="38"/>
        <v>407218.11493704078</v>
      </c>
      <c r="K253" s="15">
        <f t="shared" si="34"/>
        <v>81.712328767123282</v>
      </c>
      <c r="L253" s="20">
        <f t="shared" si="35"/>
        <v>51622</v>
      </c>
      <c r="M253" s="1">
        <f t="shared" si="31"/>
        <v>3053.1200000000003</v>
      </c>
      <c r="N253" s="1">
        <f t="shared" si="36"/>
        <v>427436.79999999952</v>
      </c>
    </row>
    <row r="254" spans="6:14" x14ac:dyDescent="0.3">
      <c r="F254" s="15">
        <f t="shared" si="33"/>
        <v>81.797260273972597</v>
      </c>
      <c r="G254" s="20">
        <f t="shared" si="37"/>
        <v>51653</v>
      </c>
      <c r="H254" s="1">
        <f t="shared" si="32"/>
        <v>1725.5004870213602</v>
      </c>
      <c r="I254" s="2">
        <f t="shared" si="38"/>
        <v>408943.61542406213</v>
      </c>
      <c r="K254" s="15">
        <f t="shared" si="34"/>
        <v>81.797260273972597</v>
      </c>
      <c r="L254" s="20">
        <f t="shared" si="35"/>
        <v>51653</v>
      </c>
      <c r="M254" s="1">
        <f t="shared" si="31"/>
        <v>3053.1200000000003</v>
      </c>
      <c r="N254" s="1">
        <f t="shared" si="36"/>
        <v>430489.91999999952</v>
      </c>
    </row>
    <row r="255" spans="6:14" x14ac:dyDescent="0.3">
      <c r="F255" s="15">
        <f t="shared" si="33"/>
        <v>81.879452054794527</v>
      </c>
      <c r="G255" s="20">
        <f t="shared" si="37"/>
        <v>51683</v>
      </c>
      <c r="H255" s="1">
        <f t="shared" si="32"/>
        <v>1725.5004870213602</v>
      </c>
      <c r="I255" s="2">
        <f t="shared" si="38"/>
        <v>410669.11591108347</v>
      </c>
      <c r="K255" s="15">
        <f t="shared" si="34"/>
        <v>81.879452054794527</v>
      </c>
      <c r="L255" s="20">
        <f t="shared" si="35"/>
        <v>51683</v>
      </c>
      <c r="M255" s="1">
        <f t="shared" si="31"/>
        <v>3053.1200000000003</v>
      </c>
      <c r="N255" s="1">
        <f t="shared" si="36"/>
        <v>433543.03999999951</v>
      </c>
    </row>
    <row r="256" spans="6:14" x14ac:dyDescent="0.3">
      <c r="F256" s="15">
        <f t="shared" si="33"/>
        <v>81.964383561643842</v>
      </c>
      <c r="G256" s="20">
        <f t="shared" si="37"/>
        <v>51714</v>
      </c>
      <c r="H256" s="1">
        <f t="shared" si="32"/>
        <v>1725.5004870213602</v>
      </c>
      <c r="I256" s="2">
        <f t="shared" si="38"/>
        <v>412394.61639810482</v>
      </c>
      <c r="K256" s="15">
        <f t="shared" si="34"/>
        <v>81.964383561643842</v>
      </c>
      <c r="L256" s="20">
        <f t="shared" si="35"/>
        <v>51714</v>
      </c>
      <c r="M256" s="1">
        <f t="shared" si="31"/>
        <v>3053.1200000000003</v>
      </c>
      <c r="N256" s="1">
        <f t="shared" si="36"/>
        <v>436596.15999999951</v>
      </c>
    </row>
    <row r="257" spans="6:14" x14ac:dyDescent="0.3">
      <c r="F257" s="15">
        <f t="shared" si="33"/>
        <v>82.049315068493144</v>
      </c>
      <c r="G257" s="20">
        <f t="shared" si="37"/>
        <v>51745</v>
      </c>
      <c r="H257" s="1">
        <f t="shared" si="32"/>
        <v>1725.5004870213602</v>
      </c>
      <c r="I257" s="2">
        <f t="shared" si="38"/>
        <v>414120.11688512616</v>
      </c>
      <c r="K257" s="15">
        <f t="shared" si="34"/>
        <v>82.049315068493144</v>
      </c>
      <c r="L257" s="20">
        <f t="shared" si="35"/>
        <v>51745</v>
      </c>
      <c r="M257" s="1">
        <f t="shared" si="31"/>
        <v>3053.1200000000003</v>
      </c>
      <c r="N257" s="1">
        <f t="shared" si="36"/>
        <v>439649.2799999995</v>
      </c>
    </row>
    <row r="258" spans="6:14" x14ac:dyDescent="0.3">
      <c r="F258" s="15">
        <f t="shared" si="33"/>
        <v>82.131506849315073</v>
      </c>
      <c r="G258" s="20">
        <f t="shared" si="37"/>
        <v>51775</v>
      </c>
      <c r="H258" s="1">
        <f t="shared" si="32"/>
        <v>1725.5004870213602</v>
      </c>
      <c r="I258" s="2">
        <f t="shared" si="38"/>
        <v>415845.61737214751</v>
      </c>
      <c r="K258" s="15">
        <f t="shared" si="34"/>
        <v>82.131506849315073</v>
      </c>
      <c r="L258" s="20">
        <f t="shared" si="35"/>
        <v>51775</v>
      </c>
      <c r="M258" s="1">
        <f t="shared" si="31"/>
        <v>3053.1200000000003</v>
      </c>
      <c r="N258" s="1">
        <f t="shared" si="36"/>
        <v>442702.3999999995</v>
      </c>
    </row>
    <row r="259" spans="6:14" x14ac:dyDescent="0.3">
      <c r="F259" s="15">
        <f t="shared" si="33"/>
        <v>82.216438356164389</v>
      </c>
      <c r="G259" s="20">
        <f t="shared" si="37"/>
        <v>51806</v>
      </c>
      <c r="H259" s="1">
        <f t="shared" si="32"/>
        <v>1725.5004870213602</v>
      </c>
      <c r="I259" s="2">
        <f t="shared" si="38"/>
        <v>417571.11785916885</v>
      </c>
      <c r="K259" s="15">
        <f t="shared" si="34"/>
        <v>82.216438356164389</v>
      </c>
      <c r="L259" s="20">
        <f t="shared" si="35"/>
        <v>51806</v>
      </c>
      <c r="M259" s="1">
        <f t="shared" si="31"/>
        <v>3053.1200000000003</v>
      </c>
      <c r="N259" s="1">
        <f t="shared" si="36"/>
        <v>445755.51999999949</v>
      </c>
    </row>
    <row r="260" spans="6:14" x14ac:dyDescent="0.3">
      <c r="F260" s="15">
        <f t="shared" si="33"/>
        <v>82.298630136986304</v>
      </c>
      <c r="G260" s="20">
        <f t="shared" si="37"/>
        <v>51836</v>
      </c>
      <c r="H260" s="1">
        <f t="shared" si="32"/>
        <v>1725.5004870213602</v>
      </c>
      <c r="I260" s="2">
        <f t="shared" si="38"/>
        <v>419296.6183461902</v>
      </c>
      <c r="K260" s="15">
        <f t="shared" si="34"/>
        <v>82.298630136986304</v>
      </c>
      <c r="L260" s="20">
        <f t="shared" si="35"/>
        <v>51836</v>
      </c>
      <c r="M260" s="1">
        <f t="shared" si="31"/>
        <v>3053.1200000000003</v>
      </c>
      <c r="N260" s="1">
        <f t="shared" si="36"/>
        <v>448808.63999999949</v>
      </c>
    </row>
    <row r="261" spans="6:14" x14ac:dyDescent="0.3">
      <c r="F261" s="15">
        <f t="shared" si="33"/>
        <v>82.38356164383562</v>
      </c>
      <c r="G261" s="20">
        <f t="shared" si="37"/>
        <v>51867</v>
      </c>
      <c r="H261" s="1">
        <f t="shared" si="32"/>
        <v>1725.5004870213602</v>
      </c>
      <c r="I261" s="2">
        <f t="shared" si="38"/>
        <v>421022.11883321154</v>
      </c>
      <c r="K261" s="15">
        <f t="shared" si="34"/>
        <v>82.38356164383562</v>
      </c>
      <c r="L261" s="20">
        <f t="shared" si="35"/>
        <v>51867</v>
      </c>
      <c r="M261" s="1">
        <f t="shared" si="31"/>
        <v>3053.1200000000003</v>
      </c>
      <c r="N261" s="1">
        <f t="shared" si="36"/>
        <v>451861.75999999949</v>
      </c>
    </row>
    <row r="262" spans="6:14" x14ac:dyDescent="0.3">
      <c r="F262" s="15">
        <f t="shared" si="33"/>
        <v>82.468493150684935</v>
      </c>
      <c r="G262" s="20">
        <f t="shared" si="37"/>
        <v>51898</v>
      </c>
      <c r="H262" s="1">
        <f t="shared" si="32"/>
        <v>1725.5004870213602</v>
      </c>
      <c r="I262" s="2">
        <f t="shared" si="38"/>
        <v>422747.61932023289</v>
      </c>
      <c r="K262" s="15">
        <f t="shared" si="34"/>
        <v>82.468493150684935</v>
      </c>
      <c r="L262" s="20">
        <f t="shared" si="35"/>
        <v>51898</v>
      </c>
      <c r="M262" s="1">
        <f t="shared" si="31"/>
        <v>3053.1200000000003</v>
      </c>
      <c r="N262" s="1">
        <f t="shared" si="36"/>
        <v>454914.87999999948</v>
      </c>
    </row>
    <row r="263" spans="6:14" x14ac:dyDescent="0.3">
      <c r="F263" s="15">
        <f t="shared" si="33"/>
        <v>82.545205479452051</v>
      </c>
      <c r="G263" s="20">
        <f t="shared" si="37"/>
        <v>51926</v>
      </c>
      <c r="H263" s="1">
        <f t="shared" si="32"/>
        <v>1725.5004870213602</v>
      </c>
      <c r="I263" s="2">
        <f t="shared" si="38"/>
        <v>424473.11980725423</v>
      </c>
      <c r="K263" s="15">
        <f t="shared" si="34"/>
        <v>82.545205479452051</v>
      </c>
      <c r="L263" s="20">
        <f t="shared" si="35"/>
        <v>51926</v>
      </c>
      <c r="M263" s="1">
        <f t="shared" si="31"/>
        <v>3053.1200000000003</v>
      </c>
      <c r="N263" s="1">
        <f t="shared" si="36"/>
        <v>457967.99999999948</v>
      </c>
    </row>
    <row r="264" spans="6:14" x14ac:dyDescent="0.3">
      <c r="F264" s="15">
        <f t="shared" si="33"/>
        <v>82.630136986301366</v>
      </c>
      <c r="G264" s="20">
        <f t="shared" si="37"/>
        <v>51957</v>
      </c>
      <c r="H264" s="1">
        <f t="shared" si="32"/>
        <v>1725.5004870213602</v>
      </c>
      <c r="I264" s="2">
        <f t="shared" si="38"/>
        <v>426198.62029427558</v>
      </c>
      <c r="K264" s="15">
        <f t="shared" si="34"/>
        <v>82.630136986301366</v>
      </c>
      <c r="L264" s="20">
        <f t="shared" si="35"/>
        <v>51957</v>
      </c>
      <c r="M264" s="1">
        <f t="shared" si="31"/>
        <v>3053.1200000000003</v>
      </c>
      <c r="N264" s="1">
        <f t="shared" si="36"/>
        <v>461021.11999999947</v>
      </c>
    </row>
    <row r="265" spans="6:14" x14ac:dyDescent="0.3">
      <c r="F265" s="15">
        <f t="shared" si="33"/>
        <v>82.712328767123282</v>
      </c>
      <c r="G265" s="20">
        <f t="shared" si="37"/>
        <v>51987</v>
      </c>
      <c r="H265" s="1">
        <f t="shared" si="32"/>
        <v>1725.5004870213602</v>
      </c>
      <c r="I265" s="2">
        <f t="shared" si="38"/>
        <v>427924.12078129692</v>
      </c>
      <c r="K265" s="15">
        <f t="shared" si="34"/>
        <v>82.712328767123282</v>
      </c>
      <c r="L265" s="20">
        <f t="shared" si="35"/>
        <v>51987</v>
      </c>
      <c r="M265" s="1">
        <f t="shared" si="31"/>
        <v>3053.1200000000003</v>
      </c>
      <c r="N265" s="1">
        <f t="shared" si="36"/>
        <v>464074.23999999947</v>
      </c>
    </row>
    <row r="266" spans="6:14" x14ac:dyDescent="0.3">
      <c r="F266" s="15">
        <f t="shared" si="33"/>
        <v>82.797260273972597</v>
      </c>
      <c r="G266" s="20">
        <f t="shared" si="37"/>
        <v>52018</v>
      </c>
      <c r="H266" s="1">
        <f t="shared" si="32"/>
        <v>1725.5004870213602</v>
      </c>
      <c r="I266" s="2">
        <f t="shared" si="38"/>
        <v>429649.62126831827</v>
      </c>
      <c r="K266" s="15">
        <f t="shared" si="34"/>
        <v>82.797260273972597</v>
      </c>
      <c r="L266" s="20">
        <f t="shared" si="35"/>
        <v>52018</v>
      </c>
      <c r="M266" s="1">
        <f t="shared" si="31"/>
        <v>3053.1200000000003</v>
      </c>
      <c r="N266" s="1">
        <f t="shared" si="36"/>
        <v>467127.35999999946</v>
      </c>
    </row>
    <row r="267" spans="6:14" x14ac:dyDescent="0.3">
      <c r="F267" s="15">
        <f t="shared" si="33"/>
        <v>82.879452054794527</v>
      </c>
      <c r="G267" s="20">
        <f t="shared" si="37"/>
        <v>52048</v>
      </c>
      <c r="H267" s="1">
        <f t="shared" si="32"/>
        <v>1725.5004870213602</v>
      </c>
      <c r="I267" s="2">
        <f t="shared" si="38"/>
        <v>431375.12175533961</v>
      </c>
      <c r="K267" s="15">
        <f t="shared" si="34"/>
        <v>82.879452054794527</v>
      </c>
      <c r="L267" s="20">
        <f t="shared" si="35"/>
        <v>52048</v>
      </c>
      <c r="M267" s="1">
        <f t="shared" si="31"/>
        <v>3053.1200000000003</v>
      </c>
      <c r="N267" s="1">
        <f t="shared" si="36"/>
        <v>470180.47999999946</v>
      </c>
    </row>
    <row r="268" spans="6:14" x14ac:dyDescent="0.3">
      <c r="F268" s="15">
        <f t="shared" si="33"/>
        <v>82.964383561643842</v>
      </c>
      <c r="G268" s="20">
        <f t="shared" si="37"/>
        <v>52079</v>
      </c>
      <c r="H268" s="1">
        <f t="shared" si="32"/>
        <v>1725.5004870213602</v>
      </c>
      <c r="I268" s="2">
        <f t="shared" si="38"/>
        <v>433100.62224236096</v>
      </c>
      <c r="K268" s="15">
        <f t="shared" si="34"/>
        <v>82.964383561643842</v>
      </c>
      <c r="L268" s="20">
        <f t="shared" si="35"/>
        <v>52079</v>
      </c>
      <c r="M268" s="1">
        <f t="shared" si="31"/>
        <v>3053.1200000000003</v>
      </c>
      <c r="N268" s="1">
        <f t="shared" si="36"/>
        <v>473233.59999999945</v>
      </c>
    </row>
    <row r="269" spans="6:14" x14ac:dyDescent="0.3">
      <c r="F269" s="15">
        <f t="shared" si="33"/>
        <v>83.049315068493144</v>
      </c>
      <c r="G269" s="20">
        <f t="shared" si="37"/>
        <v>52110</v>
      </c>
      <c r="H269" s="1">
        <f t="shared" si="32"/>
        <v>1725.5004870213602</v>
      </c>
      <c r="I269" s="2">
        <f t="shared" si="38"/>
        <v>434826.1227293823</v>
      </c>
      <c r="K269" s="15">
        <f t="shared" si="34"/>
        <v>83.049315068493144</v>
      </c>
      <c r="L269" s="20">
        <f t="shared" si="35"/>
        <v>52110</v>
      </c>
      <c r="M269" s="1">
        <f t="shared" si="31"/>
        <v>3053.1200000000003</v>
      </c>
      <c r="N269" s="1">
        <f t="shared" si="36"/>
        <v>476286.71999999945</v>
      </c>
    </row>
    <row r="270" spans="6:14" x14ac:dyDescent="0.3">
      <c r="F270" s="15">
        <f t="shared" si="33"/>
        <v>83.131506849315073</v>
      </c>
      <c r="G270" s="20">
        <f t="shared" si="37"/>
        <v>52140</v>
      </c>
      <c r="H270" s="1">
        <f t="shared" si="32"/>
        <v>1725.5004870213602</v>
      </c>
      <c r="I270" s="2">
        <f t="shared" si="38"/>
        <v>436551.62321640365</v>
      </c>
      <c r="K270" s="15">
        <f t="shared" si="34"/>
        <v>83.131506849315073</v>
      </c>
      <c r="L270" s="20">
        <f t="shared" si="35"/>
        <v>52140</v>
      </c>
      <c r="M270" s="1">
        <f t="shared" si="31"/>
        <v>3053.1200000000003</v>
      </c>
      <c r="N270" s="1">
        <f t="shared" si="36"/>
        <v>479339.83999999944</v>
      </c>
    </row>
    <row r="271" spans="6:14" x14ac:dyDescent="0.3">
      <c r="F271" s="15">
        <f t="shared" si="33"/>
        <v>83.216438356164389</v>
      </c>
      <c r="G271" s="20">
        <f t="shared" si="37"/>
        <v>52171</v>
      </c>
      <c r="H271" s="1">
        <f t="shared" si="32"/>
        <v>1725.5004870213602</v>
      </c>
      <c r="I271" s="2">
        <f t="shared" si="38"/>
        <v>438277.12370342499</v>
      </c>
      <c r="K271" s="15">
        <f t="shared" si="34"/>
        <v>83.216438356164389</v>
      </c>
      <c r="L271" s="20">
        <f t="shared" si="35"/>
        <v>52171</v>
      </c>
      <c r="M271" s="1">
        <f t="shared" si="31"/>
        <v>3053.1200000000003</v>
      </c>
      <c r="N271" s="1">
        <f t="shared" si="36"/>
        <v>482392.95999999944</v>
      </c>
    </row>
    <row r="272" spans="6:14" x14ac:dyDescent="0.3">
      <c r="F272" s="15">
        <f t="shared" si="33"/>
        <v>83.298630136986304</v>
      </c>
      <c r="G272" s="20">
        <f t="shared" si="37"/>
        <v>52201</v>
      </c>
      <c r="H272" s="1">
        <f t="shared" si="32"/>
        <v>1725.5004870213602</v>
      </c>
      <c r="I272" s="2">
        <f t="shared" si="38"/>
        <v>440002.62419044634</v>
      </c>
      <c r="K272" s="15">
        <f t="shared" si="34"/>
        <v>83.298630136986304</v>
      </c>
      <c r="L272" s="20">
        <f t="shared" si="35"/>
        <v>52201</v>
      </c>
      <c r="M272" s="1">
        <f t="shared" si="31"/>
        <v>3053.1200000000003</v>
      </c>
      <c r="N272" s="1">
        <f t="shared" si="36"/>
        <v>485446.07999999943</v>
      </c>
    </row>
    <row r="273" spans="6:14" x14ac:dyDescent="0.3">
      <c r="F273" s="15">
        <f t="shared" si="33"/>
        <v>83.38356164383562</v>
      </c>
      <c r="G273" s="20">
        <f t="shared" si="37"/>
        <v>52232</v>
      </c>
      <c r="H273" s="1">
        <f t="shared" si="32"/>
        <v>1725.5004870213602</v>
      </c>
      <c r="I273" s="2">
        <f t="shared" si="38"/>
        <v>441728.12467746768</v>
      </c>
      <c r="K273" s="15">
        <f t="shared" si="34"/>
        <v>83.38356164383562</v>
      </c>
      <c r="L273" s="20">
        <f t="shared" si="35"/>
        <v>52232</v>
      </c>
      <c r="M273" s="1">
        <f t="shared" si="31"/>
        <v>3053.1200000000003</v>
      </c>
      <c r="N273" s="1">
        <f t="shared" si="36"/>
        <v>488499.19999999943</v>
      </c>
    </row>
    <row r="274" spans="6:14" x14ac:dyDescent="0.3">
      <c r="F274" s="15">
        <f t="shared" si="33"/>
        <v>83.468493150684935</v>
      </c>
      <c r="G274" s="20">
        <f t="shared" si="37"/>
        <v>52263</v>
      </c>
      <c r="H274" s="1">
        <f t="shared" si="32"/>
        <v>1725.5004870213602</v>
      </c>
      <c r="I274" s="2">
        <f t="shared" si="38"/>
        <v>443453.62516448903</v>
      </c>
      <c r="K274" s="15">
        <f t="shared" si="34"/>
        <v>83.468493150684935</v>
      </c>
      <c r="L274" s="20">
        <f t="shared" si="35"/>
        <v>52263</v>
      </c>
      <c r="M274" s="1">
        <f t="shared" ref="M274:M337" si="39">IF(L274&gt;=$M$6,$N$15,0)</f>
        <v>3053.1200000000003</v>
      </c>
      <c r="N274" s="1">
        <f t="shared" si="36"/>
        <v>491552.31999999942</v>
      </c>
    </row>
    <row r="275" spans="6:14" x14ac:dyDescent="0.3">
      <c r="F275" s="15">
        <f t="shared" si="33"/>
        <v>83.545205479452051</v>
      </c>
      <c r="G275" s="20">
        <f t="shared" si="37"/>
        <v>52291</v>
      </c>
      <c r="H275" s="1">
        <f t="shared" ref="H275:H338" si="40">IF(G275&gt;=$H$6,$I$15,0)</f>
        <v>1725.5004870213602</v>
      </c>
      <c r="I275" s="2">
        <f t="shared" si="38"/>
        <v>445179.12565151037</v>
      </c>
      <c r="K275" s="15">
        <f t="shared" si="34"/>
        <v>83.545205479452051</v>
      </c>
      <c r="L275" s="20">
        <f t="shared" si="35"/>
        <v>52291</v>
      </c>
      <c r="M275" s="1">
        <f t="shared" si="39"/>
        <v>3053.1200000000003</v>
      </c>
      <c r="N275" s="1">
        <f t="shared" si="36"/>
        <v>494605.43999999942</v>
      </c>
    </row>
    <row r="276" spans="6:14" x14ac:dyDescent="0.3">
      <c r="F276" s="15">
        <f t="shared" ref="F276:F339" si="41">INT(G276-$H$5)/365</f>
        <v>83.630136986301366</v>
      </c>
      <c r="G276" s="20">
        <f t="shared" si="37"/>
        <v>52322</v>
      </c>
      <c r="H276" s="1">
        <f t="shared" si="40"/>
        <v>1725.5004870213602</v>
      </c>
      <c r="I276" s="2">
        <f t="shared" si="38"/>
        <v>446904.62613853172</v>
      </c>
      <c r="K276" s="15">
        <f t="shared" ref="K276:K339" si="42">F276</f>
        <v>83.630136986301366</v>
      </c>
      <c r="L276" s="20">
        <f t="shared" ref="L276:L339" si="43">G276</f>
        <v>52322</v>
      </c>
      <c r="M276" s="1">
        <f t="shared" si="39"/>
        <v>3053.1200000000003</v>
      </c>
      <c r="N276" s="1">
        <f t="shared" ref="N276:N339" si="44">N275+M276</f>
        <v>497658.55999999942</v>
      </c>
    </row>
    <row r="277" spans="6:14" x14ac:dyDescent="0.3">
      <c r="F277" s="15">
        <f t="shared" si="41"/>
        <v>83.712328767123282</v>
      </c>
      <c r="G277" s="20">
        <f t="shared" si="37"/>
        <v>52352</v>
      </c>
      <c r="H277" s="1">
        <f t="shared" si="40"/>
        <v>1725.5004870213602</v>
      </c>
      <c r="I277" s="2">
        <f t="shared" si="38"/>
        <v>448630.12662555306</v>
      </c>
      <c r="K277" s="15">
        <f t="shared" si="42"/>
        <v>83.712328767123282</v>
      </c>
      <c r="L277" s="20">
        <f t="shared" si="43"/>
        <v>52352</v>
      </c>
      <c r="M277" s="1">
        <f t="shared" si="39"/>
        <v>3053.1200000000003</v>
      </c>
      <c r="N277" s="1">
        <f t="shared" si="44"/>
        <v>500711.67999999941</v>
      </c>
    </row>
    <row r="278" spans="6:14" x14ac:dyDescent="0.3">
      <c r="F278" s="15">
        <f t="shared" si="41"/>
        <v>83.797260273972597</v>
      </c>
      <c r="G278" s="20">
        <f t="shared" si="37"/>
        <v>52383</v>
      </c>
      <c r="H278" s="1">
        <f t="shared" si="40"/>
        <v>1725.5004870213602</v>
      </c>
      <c r="I278" s="2">
        <f t="shared" si="38"/>
        <v>450355.62711257441</v>
      </c>
      <c r="K278" s="15">
        <f t="shared" si="42"/>
        <v>83.797260273972597</v>
      </c>
      <c r="L278" s="20">
        <f t="shared" si="43"/>
        <v>52383</v>
      </c>
      <c r="M278" s="1">
        <f t="shared" si="39"/>
        <v>3053.1200000000003</v>
      </c>
      <c r="N278" s="1">
        <f t="shared" si="44"/>
        <v>503764.79999999941</v>
      </c>
    </row>
    <row r="279" spans="6:14" x14ac:dyDescent="0.3">
      <c r="F279" s="15">
        <f t="shared" si="41"/>
        <v>83.879452054794527</v>
      </c>
      <c r="G279" s="20">
        <f t="shared" ref="G279:G342" si="45">EDATE(G278,1)</f>
        <v>52413</v>
      </c>
      <c r="H279" s="1">
        <f t="shared" si="40"/>
        <v>1725.5004870213602</v>
      </c>
      <c r="I279" s="2">
        <f t="shared" ref="I279:I342" si="46">I278+H279</f>
        <v>452081.12759959575</v>
      </c>
      <c r="K279" s="15">
        <f t="shared" si="42"/>
        <v>83.879452054794527</v>
      </c>
      <c r="L279" s="20">
        <f t="shared" si="43"/>
        <v>52413</v>
      </c>
      <c r="M279" s="1">
        <f t="shared" si="39"/>
        <v>3053.1200000000003</v>
      </c>
      <c r="N279" s="1">
        <f t="shared" si="44"/>
        <v>506817.9199999994</v>
      </c>
    </row>
    <row r="280" spans="6:14" x14ac:dyDescent="0.3">
      <c r="F280" s="15">
        <f t="shared" si="41"/>
        <v>83.964383561643842</v>
      </c>
      <c r="G280" s="20">
        <f t="shared" si="45"/>
        <v>52444</v>
      </c>
      <c r="H280" s="1">
        <f t="shared" si="40"/>
        <v>1725.5004870213602</v>
      </c>
      <c r="I280" s="2">
        <f t="shared" si="46"/>
        <v>453806.6280866171</v>
      </c>
      <c r="K280" s="15">
        <f t="shared" si="42"/>
        <v>83.964383561643842</v>
      </c>
      <c r="L280" s="20">
        <f t="shared" si="43"/>
        <v>52444</v>
      </c>
      <c r="M280" s="1">
        <f t="shared" si="39"/>
        <v>3053.1200000000003</v>
      </c>
      <c r="N280" s="1">
        <f t="shared" si="44"/>
        <v>509871.0399999994</v>
      </c>
    </row>
    <row r="281" spans="6:14" x14ac:dyDescent="0.3">
      <c r="F281" s="15">
        <f t="shared" si="41"/>
        <v>84.049315068493144</v>
      </c>
      <c r="G281" s="20">
        <f t="shared" si="45"/>
        <v>52475</v>
      </c>
      <c r="H281" s="1">
        <f t="shared" si="40"/>
        <v>1725.5004870213602</v>
      </c>
      <c r="I281" s="2">
        <f t="shared" si="46"/>
        <v>455532.12857363845</v>
      </c>
      <c r="K281" s="15">
        <f t="shared" si="42"/>
        <v>84.049315068493144</v>
      </c>
      <c r="L281" s="20">
        <f t="shared" si="43"/>
        <v>52475</v>
      </c>
      <c r="M281" s="1">
        <f t="shared" si="39"/>
        <v>3053.1200000000003</v>
      </c>
      <c r="N281" s="1">
        <f t="shared" si="44"/>
        <v>512924.15999999939</v>
      </c>
    </row>
    <row r="282" spans="6:14" x14ac:dyDescent="0.3">
      <c r="F282" s="15">
        <f t="shared" si="41"/>
        <v>84.131506849315073</v>
      </c>
      <c r="G282" s="20">
        <f t="shared" si="45"/>
        <v>52505</v>
      </c>
      <c r="H282" s="1">
        <f t="shared" si="40"/>
        <v>1725.5004870213602</v>
      </c>
      <c r="I282" s="2">
        <f t="shared" si="46"/>
        <v>457257.62906065979</v>
      </c>
      <c r="K282" s="15">
        <f t="shared" si="42"/>
        <v>84.131506849315073</v>
      </c>
      <c r="L282" s="20">
        <f t="shared" si="43"/>
        <v>52505</v>
      </c>
      <c r="M282" s="1">
        <f t="shared" si="39"/>
        <v>3053.1200000000003</v>
      </c>
      <c r="N282" s="1">
        <f t="shared" si="44"/>
        <v>515977.27999999939</v>
      </c>
    </row>
    <row r="283" spans="6:14" x14ac:dyDescent="0.3">
      <c r="F283" s="15">
        <f t="shared" si="41"/>
        <v>84.216438356164389</v>
      </c>
      <c r="G283" s="20">
        <f t="shared" si="45"/>
        <v>52536</v>
      </c>
      <c r="H283" s="1">
        <f t="shared" si="40"/>
        <v>1725.5004870213602</v>
      </c>
      <c r="I283" s="2">
        <f t="shared" si="46"/>
        <v>458983.12954768114</v>
      </c>
      <c r="K283" s="15">
        <f t="shared" si="42"/>
        <v>84.216438356164389</v>
      </c>
      <c r="L283" s="20">
        <f t="shared" si="43"/>
        <v>52536</v>
      </c>
      <c r="M283" s="1">
        <f t="shared" si="39"/>
        <v>3053.1200000000003</v>
      </c>
      <c r="N283" s="1">
        <f t="shared" si="44"/>
        <v>519030.39999999938</v>
      </c>
    </row>
    <row r="284" spans="6:14" x14ac:dyDescent="0.3">
      <c r="F284" s="15">
        <f t="shared" si="41"/>
        <v>84.298630136986304</v>
      </c>
      <c r="G284" s="20">
        <f t="shared" si="45"/>
        <v>52566</v>
      </c>
      <c r="H284" s="1">
        <f t="shared" si="40"/>
        <v>1725.5004870213602</v>
      </c>
      <c r="I284" s="2">
        <f t="shared" si="46"/>
        <v>460708.63003470248</v>
      </c>
      <c r="K284" s="15">
        <f t="shared" si="42"/>
        <v>84.298630136986304</v>
      </c>
      <c r="L284" s="20">
        <f t="shared" si="43"/>
        <v>52566</v>
      </c>
      <c r="M284" s="1">
        <f t="shared" si="39"/>
        <v>3053.1200000000003</v>
      </c>
      <c r="N284" s="1">
        <f t="shared" si="44"/>
        <v>522083.51999999938</v>
      </c>
    </row>
    <row r="285" spans="6:14" x14ac:dyDescent="0.3">
      <c r="F285" s="15">
        <f t="shared" si="41"/>
        <v>84.38356164383562</v>
      </c>
      <c r="G285" s="20">
        <f t="shared" si="45"/>
        <v>52597</v>
      </c>
      <c r="H285" s="1">
        <f t="shared" si="40"/>
        <v>1725.5004870213602</v>
      </c>
      <c r="I285" s="2">
        <f t="shared" si="46"/>
        <v>462434.13052172383</v>
      </c>
      <c r="K285" s="15">
        <f t="shared" si="42"/>
        <v>84.38356164383562</v>
      </c>
      <c r="L285" s="20">
        <f t="shared" si="43"/>
        <v>52597</v>
      </c>
      <c r="M285" s="1">
        <f t="shared" si="39"/>
        <v>3053.1200000000003</v>
      </c>
      <c r="N285" s="1">
        <f t="shared" si="44"/>
        <v>525136.63999999943</v>
      </c>
    </row>
    <row r="286" spans="6:14" x14ac:dyDescent="0.3">
      <c r="F286" s="15">
        <f t="shared" si="41"/>
        <v>84.468493150684935</v>
      </c>
      <c r="G286" s="20">
        <f t="shared" si="45"/>
        <v>52628</v>
      </c>
      <c r="H286" s="1">
        <f t="shared" si="40"/>
        <v>1725.5004870213602</v>
      </c>
      <c r="I286" s="2">
        <f t="shared" si="46"/>
        <v>464159.63100874517</v>
      </c>
      <c r="K286" s="15">
        <f t="shared" si="42"/>
        <v>84.468493150684935</v>
      </c>
      <c r="L286" s="20">
        <f t="shared" si="43"/>
        <v>52628</v>
      </c>
      <c r="M286" s="1">
        <f t="shared" si="39"/>
        <v>3053.1200000000003</v>
      </c>
      <c r="N286" s="1">
        <f t="shared" si="44"/>
        <v>528189.75999999943</v>
      </c>
    </row>
    <row r="287" spans="6:14" x14ac:dyDescent="0.3">
      <c r="F287" s="15">
        <f t="shared" si="41"/>
        <v>84.547945205479451</v>
      </c>
      <c r="G287" s="20">
        <f t="shared" si="45"/>
        <v>52657</v>
      </c>
      <c r="H287" s="1">
        <f t="shared" si="40"/>
        <v>1725.5004870213602</v>
      </c>
      <c r="I287" s="2">
        <f t="shared" si="46"/>
        <v>465885.13149576652</v>
      </c>
      <c r="K287" s="15">
        <f t="shared" si="42"/>
        <v>84.547945205479451</v>
      </c>
      <c r="L287" s="20">
        <f t="shared" si="43"/>
        <v>52657</v>
      </c>
      <c r="M287" s="1">
        <f t="shared" si="39"/>
        <v>3053.1200000000003</v>
      </c>
      <c r="N287" s="1">
        <f t="shared" si="44"/>
        <v>531242.87999999942</v>
      </c>
    </row>
    <row r="288" spans="6:14" x14ac:dyDescent="0.3">
      <c r="F288" s="15">
        <f t="shared" si="41"/>
        <v>84.632876712328766</v>
      </c>
      <c r="G288" s="20">
        <f t="shared" si="45"/>
        <v>52688</v>
      </c>
      <c r="H288" s="1">
        <f t="shared" si="40"/>
        <v>1725.5004870213602</v>
      </c>
      <c r="I288" s="2">
        <f t="shared" si="46"/>
        <v>467610.63198278786</v>
      </c>
      <c r="K288" s="15">
        <f t="shared" si="42"/>
        <v>84.632876712328766</v>
      </c>
      <c r="L288" s="20">
        <f t="shared" si="43"/>
        <v>52688</v>
      </c>
      <c r="M288" s="1">
        <f t="shared" si="39"/>
        <v>3053.1200000000003</v>
      </c>
      <c r="N288" s="1">
        <f t="shared" si="44"/>
        <v>534295.99999999942</v>
      </c>
    </row>
    <row r="289" spans="6:14" x14ac:dyDescent="0.3">
      <c r="F289" s="15">
        <f t="shared" si="41"/>
        <v>84.715068493150682</v>
      </c>
      <c r="G289" s="20">
        <f t="shared" si="45"/>
        <v>52718</v>
      </c>
      <c r="H289" s="1">
        <f t="shared" si="40"/>
        <v>1725.5004870213602</v>
      </c>
      <c r="I289" s="2">
        <f t="shared" si="46"/>
        <v>469336.13246980921</v>
      </c>
      <c r="K289" s="15">
        <f t="shared" si="42"/>
        <v>84.715068493150682</v>
      </c>
      <c r="L289" s="20">
        <f t="shared" si="43"/>
        <v>52718</v>
      </c>
      <c r="M289" s="1">
        <f t="shared" si="39"/>
        <v>3053.1200000000003</v>
      </c>
      <c r="N289" s="1">
        <f t="shared" si="44"/>
        <v>537349.11999999941</v>
      </c>
    </row>
    <row r="290" spans="6:14" x14ac:dyDescent="0.3">
      <c r="F290" s="15">
        <f t="shared" si="41"/>
        <v>84.8</v>
      </c>
      <c r="G290" s="20">
        <f t="shared" si="45"/>
        <v>52749</v>
      </c>
      <c r="H290" s="1">
        <f t="shared" si="40"/>
        <v>1725.5004870213602</v>
      </c>
      <c r="I290" s="2">
        <f t="shared" si="46"/>
        <v>471061.63295683055</v>
      </c>
      <c r="K290" s="15">
        <f t="shared" si="42"/>
        <v>84.8</v>
      </c>
      <c r="L290" s="20">
        <f t="shared" si="43"/>
        <v>52749</v>
      </c>
      <c r="M290" s="1">
        <f t="shared" si="39"/>
        <v>3053.1200000000003</v>
      </c>
      <c r="N290" s="1">
        <f t="shared" si="44"/>
        <v>540402.23999999941</v>
      </c>
    </row>
    <row r="291" spans="6:14" x14ac:dyDescent="0.3">
      <c r="F291" s="15">
        <f t="shared" si="41"/>
        <v>84.882191780821913</v>
      </c>
      <c r="G291" s="20">
        <f t="shared" si="45"/>
        <v>52779</v>
      </c>
      <c r="H291" s="1">
        <f t="shared" si="40"/>
        <v>1725.5004870213602</v>
      </c>
      <c r="I291" s="2">
        <f t="shared" si="46"/>
        <v>472787.1334438519</v>
      </c>
      <c r="K291" s="15">
        <f t="shared" si="42"/>
        <v>84.882191780821913</v>
      </c>
      <c r="L291" s="20">
        <f t="shared" si="43"/>
        <v>52779</v>
      </c>
      <c r="M291" s="1">
        <f t="shared" si="39"/>
        <v>3053.1200000000003</v>
      </c>
      <c r="N291" s="1">
        <f t="shared" si="44"/>
        <v>543455.3599999994</v>
      </c>
    </row>
    <row r="292" spans="6:14" x14ac:dyDescent="0.3">
      <c r="F292" s="15">
        <f t="shared" si="41"/>
        <v>84.967123287671228</v>
      </c>
      <c r="G292" s="20">
        <f t="shared" si="45"/>
        <v>52810</v>
      </c>
      <c r="H292" s="1">
        <f t="shared" si="40"/>
        <v>1725.5004870213602</v>
      </c>
      <c r="I292" s="2">
        <f t="shared" si="46"/>
        <v>474512.63393087324</v>
      </c>
      <c r="K292" s="15">
        <f t="shared" si="42"/>
        <v>84.967123287671228</v>
      </c>
      <c r="L292" s="20">
        <f t="shared" si="43"/>
        <v>52810</v>
      </c>
      <c r="M292" s="1">
        <f t="shared" si="39"/>
        <v>3053.1200000000003</v>
      </c>
      <c r="N292" s="1">
        <f t="shared" si="44"/>
        <v>546508.4799999994</v>
      </c>
    </row>
    <row r="293" spans="6:14" x14ac:dyDescent="0.3">
      <c r="F293" s="15">
        <f t="shared" si="41"/>
        <v>85.052054794520544</v>
      </c>
      <c r="G293" s="20">
        <f t="shared" si="45"/>
        <v>52841</v>
      </c>
      <c r="H293" s="1">
        <f t="shared" si="40"/>
        <v>1725.5004870213602</v>
      </c>
      <c r="I293" s="2">
        <f t="shared" si="46"/>
        <v>476238.13441789459</v>
      </c>
      <c r="K293" s="15">
        <f t="shared" si="42"/>
        <v>85.052054794520544</v>
      </c>
      <c r="L293" s="20">
        <f t="shared" si="43"/>
        <v>52841</v>
      </c>
      <c r="M293" s="1">
        <f t="shared" si="39"/>
        <v>3053.1200000000003</v>
      </c>
      <c r="N293" s="1">
        <f t="shared" si="44"/>
        <v>549561.59999999939</v>
      </c>
    </row>
    <row r="294" spans="6:14" x14ac:dyDescent="0.3">
      <c r="F294" s="15">
        <f t="shared" si="41"/>
        <v>85.134246575342459</v>
      </c>
      <c r="G294" s="20">
        <f t="shared" si="45"/>
        <v>52871</v>
      </c>
      <c r="H294" s="1">
        <f t="shared" si="40"/>
        <v>1725.5004870213602</v>
      </c>
      <c r="I294" s="2">
        <f t="shared" si="46"/>
        <v>477963.63490491593</v>
      </c>
      <c r="K294" s="15">
        <f t="shared" si="42"/>
        <v>85.134246575342459</v>
      </c>
      <c r="L294" s="20">
        <f t="shared" si="43"/>
        <v>52871</v>
      </c>
      <c r="M294" s="1">
        <f t="shared" si="39"/>
        <v>3053.1200000000003</v>
      </c>
      <c r="N294" s="1">
        <f t="shared" si="44"/>
        <v>552614.71999999939</v>
      </c>
    </row>
    <row r="295" spans="6:14" x14ac:dyDescent="0.3">
      <c r="F295" s="15">
        <f t="shared" si="41"/>
        <v>85.219178082191775</v>
      </c>
      <c r="G295" s="20">
        <f t="shared" si="45"/>
        <v>52902</v>
      </c>
      <c r="H295" s="1">
        <f t="shared" si="40"/>
        <v>1725.5004870213602</v>
      </c>
      <c r="I295" s="2">
        <f t="shared" si="46"/>
        <v>479689.13539193728</v>
      </c>
      <c r="K295" s="15">
        <f t="shared" si="42"/>
        <v>85.219178082191775</v>
      </c>
      <c r="L295" s="20">
        <f t="shared" si="43"/>
        <v>52902</v>
      </c>
      <c r="M295" s="1">
        <f t="shared" si="39"/>
        <v>3053.1200000000003</v>
      </c>
      <c r="N295" s="1">
        <f t="shared" si="44"/>
        <v>555667.83999999939</v>
      </c>
    </row>
    <row r="296" spans="6:14" x14ac:dyDescent="0.3">
      <c r="F296" s="15">
        <f t="shared" si="41"/>
        <v>85.301369863013704</v>
      </c>
      <c r="G296" s="20">
        <f t="shared" si="45"/>
        <v>52932</v>
      </c>
      <c r="H296" s="1">
        <f t="shared" si="40"/>
        <v>1725.5004870213602</v>
      </c>
      <c r="I296" s="2">
        <f t="shared" si="46"/>
        <v>481414.63587895862</v>
      </c>
      <c r="K296" s="15">
        <f t="shared" si="42"/>
        <v>85.301369863013704</v>
      </c>
      <c r="L296" s="20">
        <f t="shared" si="43"/>
        <v>52932</v>
      </c>
      <c r="M296" s="1">
        <f t="shared" si="39"/>
        <v>3053.1200000000003</v>
      </c>
      <c r="N296" s="1">
        <f t="shared" si="44"/>
        <v>558720.95999999938</v>
      </c>
    </row>
    <row r="297" spans="6:14" x14ac:dyDescent="0.3">
      <c r="F297" s="15">
        <f t="shared" si="41"/>
        <v>85.38630136986302</v>
      </c>
      <c r="G297" s="20">
        <f t="shared" si="45"/>
        <v>52963</v>
      </c>
      <c r="H297" s="1">
        <f t="shared" si="40"/>
        <v>1725.5004870213602</v>
      </c>
      <c r="I297" s="2">
        <f t="shared" si="46"/>
        <v>483140.13636597997</v>
      </c>
      <c r="K297" s="15">
        <f t="shared" si="42"/>
        <v>85.38630136986302</v>
      </c>
      <c r="L297" s="20">
        <f t="shared" si="43"/>
        <v>52963</v>
      </c>
      <c r="M297" s="1">
        <f t="shared" si="39"/>
        <v>3053.1200000000003</v>
      </c>
      <c r="N297" s="1">
        <f t="shared" si="44"/>
        <v>561774.07999999938</v>
      </c>
    </row>
    <row r="298" spans="6:14" x14ac:dyDescent="0.3">
      <c r="F298" s="15">
        <f t="shared" si="41"/>
        <v>85.471232876712335</v>
      </c>
      <c r="G298" s="20">
        <f t="shared" si="45"/>
        <v>52994</v>
      </c>
      <c r="H298" s="1">
        <f t="shared" si="40"/>
        <v>1725.5004870213602</v>
      </c>
      <c r="I298" s="2">
        <f t="shared" si="46"/>
        <v>484865.63685300131</v>
      </c>
      <c r="K298" s="15">
        <f t="shared" si="42"/>
        <v>85.471232876712335</v>
      </c>
      <c r="L298" s="20">
        <f t="shared" si="43"/>
        <v>52994</v>
      </c>
      <c r="M298" s="1">
        <f t="shared" si="39"/>
        <v>3053.1200000000003</v>
      </c>
      <c r="N298" s="1">
        <f t="shared" si="44"/>
        <v>564827.19999999937</v>
      </c>
    </row>
    <row r="299" spans="6:14" x14ac:dyDescent="0.3">
      <c r="F299" s="15">
        <f t="shared" si="41"/>
        <v>85.547945205479451</v>
      </c>
      <c r="G299" s="20">
        <f t="shared" si="45"/>
        <v>53022</v>
      </c>
      <c r="H299" s="1">
        <f t="shared" si="40"/>
        <v>1725.5004870213602</v>
      </c>
      <c r="I299" s="2">
        <f t="shared" si="46"/>
        <v>486591.13734002266</v>
      </c>
      <c r="K299" s="15">
        <f t="shared" si="42"/>
        <v>85.547945205479451</v>
      </c>
      <c r="L299" s="20">
        <f t="shared" si="43"/>
        <v>53022</v>
      </c>
      <c r="M299" s="1">
        <f t="shared" si="39"/>
        <v>3053.1200000000003</v>
      </c>
      <c r="N299" s="1">
        <f t="shared" si="44"/>
        <v>567880.31999999937</v>
      </c>
    </row>
    <row r="300" spans="6:14" x14ac:dyDescent="0.3">
      <c r="F300" s="15">
        <f t="shared" si="41"/>
        <v>85.632876712328766</v>
      </c>
      <c r="G300" s="20">
        <f t="shared" si="45"/>
        <v>53053</v>
      </c>
      <c r="H300" s="1">
        <f t="shared" si="40"/>
        <v>1725.5004870213602</v>
      </c>
      <c r="I300" s="2">
        <f t="shared" si="46"/>
        <v>488316.637827044</v>
      </c>
      <c r="K300" s="15">
        <f t="shared" si="42"/>
        <v>85.632876712328766</v>
      </c>
      <c r="L300" s="20">
        <f t="shared" si="43"/>
        <v>53053</v>
      </c>
      <c r="M300" s="1">
        <f t="shared" si="39"/>
        <v>3053.1200000000003</v>
      </c>
      <c r="N300" s="1">
        <f t="shared" si="44"/>
        <v>570933.43999999936</v>
      </c>
    </row>
    <row r="301" spans="6:14" x14ac:dyDescent="0.3">
      <c r="F301" s="15">
        <f t="shared" si="41"/>
        <v>85.715068493150682</v>
      </c>
      <c r="G301" s="20">
        <f t="shared" si="45"/>
        <v>53083</v>
      </c>
      <c r="H301" s="1">
        <f t="shared" si="40"/>
        <v>1725.5004870213602</v>
      </c>
      <c r="I301" s="2">
        <f t="shared" si="46"/>
        <v>490042.13831406535</v>
      </c>
      <c r="K301" s="15">
        <f t="shared" si="42"/>
        <v>85.715068493150682</v>
      </c>
      <c r="L301" s="20">
        <f t="shared" si="43"/>
        <v>53083</v>
      </c>
      <c r="M301" s="1">
        <f t="shared" si="39"/>
        <v>3053.1200000000003</v>
      </c>
      <c r="N301" s="1">
        <f t="shared" si="44"/>
        <v>573986.55999999936</v>
      </c>
    </row>
    <row r="302" spans="6:14" x14ac:dyDescent="0.3">
      <c r="F302" s="15">
        <f t="shared" si="41"/>
        <v>85.8</v>
      </c>
      <c r="G302" s="20">
        <f t="shared" si="45"/>
        <v>53114</v>
      </c>
      <c r="H302" s="1">
        <f t="shared" si="40"/>
        <v>1725.5004870213602</v>
      </c>
      <c r="I302" s="2">
        <f t="shared" si="46"/>
        <v>491767.63880108669</v>
      </c>
      <c r="K302" s="15">
        <f t="shared" si="42"/>
        <v>85.8</v>
      </c>
      <c r="L302" s="20">
        <f t="shared" si="43"/>
        <v>53114</v>
      </c>
      <c r="M302" s="1">
        <f t="shared" si="39"/>
        <v>3053.1200000000003</v>
      </c>
      <c r="N302" s="1">
        <f t="shared" si="44"/>
        <v>577039.67999999935</v>
      </c>
    </row>
    <row r="303" spans="6:14" x14ac:dyDescent="0.3">
      <c r="F303" s="15">
        <f t="shared" si="41"/>
        <v>85.882191780821913</v>
      </c>
      <c r="G303" s="20">
        <f t="shared" si="45"/>
        <v>53144</v>
      </c>
      <c r="H303" s="1">
        <f t="shared" si="40"/>
        <v>1725.5004870213602</v>
      </c>
      <c r="I303" s="2">
        <f t="shared" si="46"/>
        <v>493493.13928810804</v>
      </c>
      <c r="K303" s="15">
        <f t="shared" si="42"/>
        <v>85.882191780821913</v>
      </c>
      <c r="L303" s="20">
        <f t="shared" si="43"/>
        <v>53144</v>
      </c>
      <c r="M303" s="1">
        <f t="shared" si="39"/>
        <v>3053.1200000000003</v>
      </c>
      <c r="N303" s="1">
        <f t="shared" si="44"/>
        <v>580092.79999999935</v>
      </c>
    </row>
    <row r="304" spans="6:14" x14ac:dyDescent="0.3">
      <c r="F304" s="15">
        <f t="shared" si="41"/>
        <v>85.967123287671228</v>
      </c>
      <c r="G304" s="20">
        <f t="shared" si="45"/>
        <v>53175</v>
      </c>
      <c r="H304" s="1">
        <f t="shared" si="40"/>
        <v>1725.5004870213602</v>
      </c>
      <c r="I304" s="2">
        <f t="shared" si="46"/>
        <v>495218.63977512938</v>
      </c>
      <c r="K304" s="15">
        <f t="shared" si="42"/>
        <v>85.967123287671228</v>
      </c>
      <c r="L304" s="20">
        <f t="shared" si="43"/>
        <v>53175</v>
      </c>
      <c r="M304" s="1">
        <f t="shared" si="39"/>
        <v>3053.1200000000003</v>
      </c>
      <c r="N304" s="1">
        <f t="shared" si="44"/>
        <v>583145.91999999934</v>
      </c>
    </row>
    <row r="305" spans="6:14" x14ac:dyDescent="0.3">
      <c r="F305" s="15">
        <f t="shared" si="41"/>
        <v>86.052054794520544</v>
      </c>
      <c r="G305" s="20">
        <f t="shared" si="45"/>
        <v>53206</v>
      </c>
      <c r="H305" s="1">
        <f t="shared" si="40"/>
        <v>1725.5004870213602</v>
      </c>
      <c r="I305" s="2">
        <f t="shared" si="46"/>
        <v>496944.14026215073</v>
      </c>
      <c r="K305" s="15">
        <f t="shared" si="42"/>
        <v>86.052054794520544</v>
      </c>
      <c r="L305" s="20">
        <f t="shared" si="43"/>
        <v>53206</v>
      </c>
      <c r="M305" s="1">
        <f t="shared" si="39"/>
        <v>3053.1200000000003</v>
      </c>
      <c r="N305" s="1">
        <f t="shared" si="44"/>
        <v>586199.03999999934</v>
      </c>
    </row>
    <row r="306" spans="6:14" x14ac:dyDescent="0.3">
      <c r="F306" s="15">
        <f t="shared" si="41"/>
        <v>86.134246575342459</v>
      </c>
      <c r="G306" s="20">
        <f t="shared" si="45"/>
        <v>53236</v>
      </c>
      <c r="H306" s="1">
        <f t="shared" si="40"/>
        <v>1725.5004870213602</v>
      </c>
      <c r="I306" s="2">
        <f t="shared" si="46"/>
        <v>498669.64074917207</v>
      </c>
      <c r="K306" s="15">
        <f t="shared" si="42"/>
        <v>86.134246575342459</v>
      </c>
      <c r="L306" s="20">
        <f t="shared" si="43"/>
        <v>53236</v>
      </c>
      <c r="M306" s="1">
        <f t="shared" si="39"/>
        <v>3053.1200000000003</v>
      </c>
      <c r="N306" s="1">
        <f t="shared" si="44"/>
        <v>589252.15999999933</v>
      </c>
    </row>
    <row r="307" spans="6:14" x14ac:dyDescent="0.3">
      <c r="F307" s="15">
        <f t="shared" si="41"/>
        <v>86.219178082191775</v>
      </c>
      <c r="G307" s="20">
        <f t="shared" si="45"/>
        <v>53267</v>
      </c>
      <c r="H307" s="1">
        <f t="shared" si="40"/>
        <v>1725.5004870213602</v>
      </c>
      <c r="I307" s="2">
        <f t="shared" si="46"/>
        <v>500395.14123619342</v>
      </c>
      <c r="K307" s="15">
        <f t="shared" si="42"/>
        <v>86.219178082191775</v>
      </c>
      <c r="L307" s="20">
        <f t="shared" si="43"/>
        <v>53267</v>
      </c>
      <c r="M307" s="1">
        <f t="shared" si="39"/>
        <v>3053.1200000000003</v>
      </c>
      <c r="N307" s="1">
        <f t="shared" si="44"/>
        <v>592305.27999999933</v>
      </c>
    </row>
    <row r="308" spans="6:14" x14ac:dyDescent="0.3">
      <c r="F308" s="15">
        <f t="shared" si="41"/>
        <v>86.301369863013704</v>
      </c>
      <c r="G308" s="20">
        <f t="shared" si="45"/>
        <v>53297</v>
      </c>
      <c r="H308" s="1">
        <f t="shared" si="40"/>
        <v>1725.5004870213602</v>
      </c>
      <c r="I308" s="2">
        <f t="shared" si="46"/>
        <v>502120.64172321477</v>
      </c>
      <c r="K308" s="15">
        <f t="shared" si="42"/>
        <v>86.301369863013704</v>
      </c>
      <c r="L308" s="20">
        <f t="shared" si="43"/>
        <v>53297</v>
      </c>
      <c r="M308" s="1">
        <f t="shared" si="39"/>
        <v>3053.1200000000003</v>
      </c>
      <c r="N308" s="1">
        <f t="shared" si="44"/>
        <v>595358.39999999932</v>
      </c>
    </row>
    <row r="309" spans="6:14" x14ac:dyDescent="0.3">
      <c r="F309" s="15">
        <f t="shared" si="41"/>
        <v>86.38630136986302</v>
      </c>
      <c r="G309" s="20">
        <f t="shared" si="45"/>
        <v>53328</v>
      </c>
      <c r="H309" s="1">
        <f t="shared" si="40"/>
        <v>1725.5004870213602</v>
      </c>
      <c r="I309" s="2">
        <f t="shared" si="46"/>
        <v>503846.14221023611</v>
      </c>
      <c r="K309" s="15">
        <f t="shared" si="42"/>
        <v>86.38630136986302</v>
      </c>
      <c r="L309" s="20">
        <f t="shared" si="43"/>
        <v>53328</v>
      </c>
      <c r="M309" s="1">
        <f t="shared" si="39"/>
        <v>3053.1200000000003</v>
      </c>
      <c r="N309" s="1">
        <f t="shared" si="44"/>
        <v>598411.51999999932</v>
      </c>
    </row>
    <row r="310" spans="6:14" x14ac:dyDescent="0.3">
      <c r="F310" s="15">
        <f t="shared" si="41"/>
        <v>86.471232876712335</v>
      </c>
      <c r="G310" s="20">
        <f t="shared" si="45"/>
        <v>53359</v>
      </c>
      <c r="H310" s="1">
        <f t="shared" si="40"/>
        <v>1725.5004870213602</v>
      </c>
      <c r="I310" s="2">
        <f t="shared" si="46"/>
        <v>505571.64269725746</v>
      </c>
      <c r="K310" s="15">
        <f t="shared" si="42"/>
        <v>86.471232876712335</v>
      </c>
      <c r="L310" s="20">
        <f t="shared" si="43"/>
        <v>53359</v>
      </c>
      <c r="M310" s="1">
        <f t="shared" si="39"/>
        <v>3053.1200000000003</v>
      </c>
      <c r="N310" s="1">
        <f t="shared" si="44"/>
        <v>601464.63999999932</v>
      </c>
    </row>
    <row r="311" spans="6:14" x14ac:dyDescent="0.3">
      <c r="F311" s="15">
        <f t="shared" si="41"/>
        <v>86.547945205479451</v>
      </c>
      <c r="G311" s="20">
        <f t="shared" si="45"/>
        <v>53387</v>
      </c>
      <c r="H311" s="1">
        <f t="shared" si="40"/>
        <v>1725.5004870213602</v>
      </c>
      <c r="I311" s="2">
        <f t="shared" si="46"/>
        <v>507297.1431842788</v>
      </c>
      <c r="K311" s="15">
        <f t="shared" si="42"/>
        <v>86.547945205479451</v>
      </c>
      <c r="L311" s="20">
        <f t="shared" si="43"/>
        <v>53387</v>
      </c>
      <c r="M311" s="1">
        <f t="shared" si="39"/>
        <v>3053.1200000000003</v>
      </c>
      <c r="N311" s="1">
        <f t="shared" si="44"/>
        <v>604517.75999999931</v>
      </c>
    </row>
    <row r="312" spans="6:14" x14ac:dyDescent="0.3">
      <c r="F312" s="15">
        <f t="shared" si="41"/>
        <v>86.632876712328766</v>
      </c>
      <c r="G312" s="20">
        <f t="shared" si="45"/>
        <v>53418</v>
      </c>
      <c r="H312" s="1">
        <f t="shared" si="40"/>
        <v>1725.5004870213602</v>
      </c>
      <c r="I312" s="2">
        <f t="shared" si="46"/>
        <v>509022.64367130015</v>
      </c>
      <c r="K312" s="15">
        <f t="shared" si="42"/>
        <v>86.632876712328766</v>
      </c>
      <c r="L312" s="20">
        <f t="shared" si="43"/>
        <v>53418</v>
      </c>
      <c r="M312" s="1">
        <f t="shared" si="39"/>
        <v>3053.1200000000003</v>
      </c>
      <c r="N312" s="1">
        <f t="shared" si="44"/>
        <v>607570.87999999931</v>
      </c>
    </row>
    <row r="313" spans="6:14" x14ac:dyDescent="0.3">
      <c r="F313" s="15">
        <f t="shared" si="41"/>
        <v>86.715068493150682</v>
      </c>
      <c r="G313" s="20">
        <f t="shared" si="45"/>
        <v>53448</v>
      </c>
      <c r="H313" s="1">
        <f t="shared" si="40"/>
        <v>1725.5004870213602</v>
      </c>
      <c r="I313" s="2">
        <f t="shared" si="46"/>
        <v>510748.14415832149</v>
      </c>
      <c r="K313" s="15">
        <f t="shared" si="42"/>
        <v>86.715068493150682</v>
      </c>
      <c r="L313" s="20">
        <f t="shared" si="43"/>
        <v>53448</v>
      </c>
      <c r="M313" s="1">
        <f t="shared" si="39"/>
        <v>3053.1200000000003</v>
      </c>
      <c r="N313" s="1">
        <f t="shared" si="44"/>
        <v>610623.9999999993</v>
      </c>
    </row>
    <row r="314" spans="6:14" x14ac:dyDescent="0.3">
      <c r="F314" s="15">
        <f t="shared" si="41"/>
        <v>86.8</v>
      </c>
      <c r="G314" s="20">
        <f t="shared" si="45"/>
        <v>53479</v>
      </c>
      <c r="H314" s="1">
        <f t="shared" si="40"/>
        <v>1725.5004870213602</v>
      </c>
      <c r="I314" s="2">
        <f t="shared" si="46"/>
        <v>512473.64464534284</v>
      </c>
      <c r="K314" s="15">
        <f t="shared" si="42"/>
        <v>86.8</v>
      </c>
      <c r="L314" s="20">
        <f t="shared" si="43"/>
        <v>53479</v>
      </c>
      <c r="M314" s="1">
        <f t="shared" si="39"/>
        <v>3053.1200000000003</v>
      </c>
      <c r="N314" s="1">
        <f t="shared" si="44"/>
        <v>613677.1199999993</v>
      </c>
    </row>
    <row r="315" spans="6:14" x14ac:dyDescent="0.3">
      <c r="F315" s="15">
        <f t="shared" si="41"/>
        <v>86.882191780821913</v>
      </c>
      <c r="G315" s="20">
        <f t="shared" si="45"/>
        <v>53509</v>
      </c>
      <c r="H315" s="1">
        <f t="shared" si="40"/>
        <v>1725.5004870213602</v>
      </c>
      <c r="I315" s="2">
        <f t="shared" si="46"/>
        <v>514199.14513236418</v>
      </c>
      <c r="K315" s="15">
        <f t="shared" si="42"/>
        <v>86.882191780821913</v>
      </c>
      <c r="L315" s="20">
        <f t="shared" si="43"/>
        <v>53509</v>
      </c>
      <c r="M315" s="1">
        <f t="shared" si="39"/>
        <v>3053.1200000000003</v>
      </c>
      <c r="N315" s="1">
        <f t="shared" si="44"/>
        <v>616730.23999999929</v>
      </c>
    </row>
    <row r="316" spans="6:14" x14ac:dyDescent="0.3">
      <c r="F316" s="15">
        <f t="shared" si="41"/>
        <v>86.967123287671228</v>
      </c>
      <c r="G316" s="20">
        <f t="shared" si="45"/>
        <v>53540</v>
      </c>
      <c r="H316" s="1">
        <f t="shared" si="40"/>
        <v>1725.5004870213602</v>
      </c>
      <c r="I316" s="2">
        <f t="shared" si="46"/>
        <v>515924.64561938553</v>
      </c>
      <c r="K316" s="15">
        <f t="shared" si="42"/>
        <v>86.967123287671228</v>
      </c>
      <c r="L316" s="20">
        <f t="shared" si="43"/>
        <v>53540</v>
      </c>
      <c r="M316" s="1">
        <f t="shared" si="39"/>
        <v>3053.1200000000003</v>
      </c>
      <c r="N316" s="1">
        <f t="shared" si="44"/>
        <v>619783.35999999929</v>
      </c>
    </row>
    <row r="317" spans="6:14" x14ac:dyDescent="0.3">
      <c r="F317" s="15">
        <f t="shared" si="41"/>
        <v>87.052054794520544</v>
      </c>
      <c r="G317" s="20">
        <f t="shared" si="45"/>
        <v>53571</v>
      </c>
      <c r="H317" s="1">
        <f t="shared" si="40"/>
        <v>1725.5004870213602</v>
      </c>
      <c r="I317" s="2">
        <f t="shared" si="46"/>
        <v>517650.14610640687</v>
      </c>
      <c r="K317" s="15">
        <f t="shared" si="42"/>
        <v>87.052054794520544</v>
      </c>
      <c r="L317" s="20">
        <f t="shared" si="43"/>
        <v>53571</v>
      </c>
      <c r="M317" s="1">
        <f t="shared" si="39"/>
        <v>3053.1200000000003</v>
      </c>
      <c r="N317" s="1">
        <f t="shared" si="44"/>
        <v>622836.47999999928</v>
      </c>
    </row>
    <row r="318" spans="6:14" x14ac:dyDescent="0.3">
      <c r="F318" s="15">
        <f t="shared" si="41"/>
        <v>87.134246575342459</v>
      </c>
      <c r="G318" s="20">
        <f t="shared" si="45"/>
        <v>53601</v>
      </c>
      <c r="H318" s="1">
        <f t="shared" si="40"/>
        <v>1725.5004870213602</v>
      </c>
      <c r="I318" s="2">
        <f t="shared" si="46"/>
        <v>519375.64659342822</v>
      </c>
      <c r="K318" s="15">
        <f t="shared" si="42"/>
        <v>87.134246575342459</v>
      </c>
      <c r="L318" s="20">
        <f t="shared" si="43"/>
        <v>53601</v>
      </c>
      <c r="M318" s="1">
        <f t="shared" si="39"/>
        <v>3053.1200000000003</v>
      </c>
      <c r="N318" s="1">
        <f t="shared" si="44"/>
        <v>625889.59999999928</v>
      </c>
    </row>
    <row r="319" spans="6:14" x14ac:dyDescent="0.3">
      <c r="F319" s="15">
        <f t="shared" si="41"/>
        <v>87.219178082191775</v>
      </c>
      <c r="G319" s="20">
        <f t="shared" si="45"/>
        <v>53632</v>
      </c>
      <c r="H319" s="1">
        <f t="shared" si="40"/>
        <v>1725.5004870213602</v>
      </c>
      <c r="I319" s="2">
        <f t="shared" si="46"/>
        <v>521101.14708044956</v>
      </c>
      <c r="K319" s="15">
        <f t="shared" si="42"/>
        <v>87.219178082191775</v>
      </c>
      <c r="L319" s="20">
        <f t="shared" si="43"/>
        <v>53632</v>
      </c>
      <c r="M319" s="1">
        <f t="shared" si="39"/>
        <v>3053.1200000000003</v>
      </c>
      <c r="N319" s="1">
        <f t="shared" si="44"/>
        <v>628942.71999999927</v>
      </c>
    </row>
    <row r="320" spans="6:14" x14ac:dyDescent="0.3">
      <c r="F320" s="15">
        <f t="shared" si="41"/>
        <v>87.301369863013704</v>
      </c>
      <c r="G320" s="20">
        <f t="shared" si="45"/>
        <v>53662</v>
      </c>
      <c r="H320" s="1">
        <f t="shared" si="40"/>
        <v>1725.5004870213602</v>
      </c>
      <c r="I320" s="2">
        <f t="shared" si="46"/>
        <v>522826.64756747091</v>
      </c>
      <c r="K320" s="15">
        <f t="shared" si="42"/>
        <v>87.301369863013704</v>
      </c>
      <c r="L320" s="20">
        <f t="shared" si="43"/>
        <v>53662</v>
      </c>
      <c r="M320" s="1">
        <f t="shared" si="39"/>
        <v>3053.1200000000003</v>
      </c>
      <c r="N320" s="1">
        <f t="shared" si="44"/>
        <v>631995.83999999927</v>
      </c>
    </row>
    <row r="321" spans="6:14" x14ac:dyDescent="0.3">
      <c r="F321" s="15">
        <f t="shared" si="41"/>
        <v>87.38630136986302</v>
      </c>
      <c r="G321" s="20">
        <f t="shared" si="45"/>
        <v>53693</v>
      </c>
      <c r="H321" s="1">
        <f t="shared" si="40"/>
        <v>1725.5004870213602</v>
      </c>
      <c r="I321" s="2">
        <f t="shared" si="46"/>
        <v>524552.14805449231</v>
      </c>
      <c r="K321" s="15">
        <f t="shared" si="42"/>
        <v>87.38630136986302</v>
      </c>
      <c r="L321" s="20">
        <f t="shared" si="43"/>
        <v>53693</v>
      </c>
      <c r="M321" s="1">
        <f t="shared" si="39"/>
        <v>3053.1200000000003</v>
      </c>
      <c r="N321" s="1">
        <f t="shared" si="44"/>
        <v>635048.95999999926</v>
      </c>
    </row>
    <row r="322" spans="6:14" x14ac:dyDescent="0.3">
      <c r="F322" s="15">
        <f t="shared" si="41"/>
        <v>87.471232876712335</v>
      </c>
      <c r="G322" s="20">
        <f t="shared" si="45"/>
        <v>53724</v>
      </c>
      <c r="H322" s="1">
        <f t="shared" si="40"/>
        <v>1725.5004870213602</v>
      </c>
      <c r="I322" s="2">
        <f t="shared" si="46"/>
        <v>526277.64854151371</v>
      </c>
      <c r="K322" s="15">
        <f t="shared" si="42"/>
        <v>87.471232876712335</v>
      </c>
      <c r="L322" s="20">
        <f t="shared" si="43"/>
        <v>53724</v>
      </c>
      <c r="M322" s="1">
        <f t="shared" si="39"/>
        <v>3053.1200000000003</v>
      </c>
      <c r="N322" s="1">
        <f t="shared" si="44"/>
        <v>638102.07999999926</v>
      </c>
    </row>
    <row r="323" spans="6:14" x14ac:dyDescent="0.3">
      <c r="F323" s="15">
        <f t="shared" si="41"/>
        <v>87.547945205479451</v>
      </c>
      <c r="G323" s="20">
        <f t="shared" si="45"/>
        <v>53752</v>
      </c>
      <c r="H323" s="1">
        <f t="shared" si="40"/>
        <v>1725.5004870213602</v>
      </c>
      <c r="I323" s="2">
        <f t="shared" si="46"/>
        <v>528003.14902853512</v>
      </c>
      <c r="K323" s="15">
        <f t="shared" si="42"/>
        <v>87.547945205479451</v>
      </c>
      <c r="L323" s="20">
        <f t="shared" si="43"/>
        <v>53752</v>
      </c>
      <c r="M323" s="1">
        <f t="shared" si="39"/>
        <v>3053.1200000000003</v>
      </c>
      <c r="N323" s="1">
        <f t="shared" si="44"/>
        <v>641155.19999999925</v>
      </c>
    </row>
    <row r="324" spans="6:14" x14ac:dyDescent="0.3">
      <c r="F324" s="15">
        <f t="shared" si="41"/>
        <v>87.632876712328766</v>
      </c>
      <c r="G324" s="20">
        <f t="shared" si="45"/>
        <v>53783</v>
      </c>
      <c r="H324" s="1">
        <f t="shared" si="40"/>
        <v>1725.5004870213602</v>
      </c>
      <c r="I324" s="2">
        <f t="shared" si="46"/>
        <v>529728.64951555652</v>
      </c>
      <c r="K324" s="15">
        <f t="shared" si="42"/>
        <v>87.632876712328766</v>
      </c>
      <c r="L324" s="20">
        <f t="shared" si="43"/>
        <v>53783</v>
      </c>
      <c r="M324" s="1">
        <f t="shared" si="39"/>
        <v>3053.1200000000003</v>
      </c>
      <c r="N324" s="1">
        <f t="shared" si="44"/>
        <v>644208.31999999925</v>
      </c>
    </row>
    <row r="325" spans="6:14" x14ac:dyDescent="0.3">
      <c r="F325" s="15">
        <f t="shared" si="41"/>
        <v>87.715068493150682</v>
      </c>
      <c r="G325" s="20">
        <f t="shared" si="45"/>
        <v>53813</v>
      </c>
      <c r="H325" s="1">
        <f t="shared" si="40"/>
        <v>1725.5004870213602</v>
      </c>
      <c r="I325" s="2">
        <f t="shared" si="46"/>
        <v>531454.15000257792</v>
      </c>
      <c r="K325" s="15">
        <f t="shared" si="42"/>
        <v>87.715068493150682</v>
      </c>
      <c r="L325" s="20">
        <f t="shared" si="43"/>
        <v>53813</v>
      </c>
      <c r="M325" s="1">
        <f t="shared" si="39"/>
        <v>3053.1200000000003</v>
      </c>
      <c r="N325" s="1">
        <f t="shared" si="44"/>
        <v>647261.43999999925</v>
      </c>
    </row>
    <row r="326" spans="6:14" x14ac:dyDescent="0.3">
      <c r="F326" s="15">
        <f t="shared" si="41"/>
        <v>87.8</v>
      </c>
      <c r="G326" s="20">
        <f t="shared" si="45"/>
        <v>53844</v>
      </c>
      <c r="H326" s="1">
        <f t="shared" si="40"/>
        <v>1725.5004870213602</v>
      </c>
      <c r="I326" s="2">
        <f t="shared" si="46"/>
        <v>533179.65048959933</v>
      </c>
      <c r="K326" s="15">
        <f t="shared" si="42"/>
        <v>87.8</v>
      </c>
      <c r="L326" s="20">
        <f t="shared" si="43"/>
        <v>53844</v>
      </c>
      <c r="M326" s="1">
        <f t="shared" si="39"/>
        <v>3053.1200000000003</v>
      </c>
      <c r="N326" s="1">
        <f t="shared" si="44"/>
        <v>650314.55999999924</v>
      </c>
    </row>
    <row r="327" spans="6:14" x14ac:dyDescent="0.3">
      <c r="F327" s="15">
        <f t="shared" si="41"/>
        <v>87.882191780821913</v>
      </c>
      <c r="G327" s="20">
        <f t="shared" si="45"/>
        <v>53874</v>
      </c>
      <c r="H327" s="1">
        <f t="shared" si="40"/>
        <v>1725.5004870213602</v>
      </c>
      <c r="I327" s="2">
        <f t="shared" si="46"/>
        <v>534905.15097662073</v>
      </c>
      <c r="K327" s="15">
        <f t="shared" si="42"/>
        <v>87.882191780821913</v>
      </c>
      <c r="L327" s="20">
        <f t="shared" si="43"/>
        <v>53874</v>
      </c>
      <c r="M327" s="1">
        <f t="shared" si="39"/>
        <v>3053.1200000000003</v>
      </c>
      <c r="N327" s="1">
        <f t="shared" si="44"/>
        <v>653367.67999999924</v>
      </c>
    </row>
    <row r="328" spans="6:14" x14ac:dyDescent="0.3">
      <c r="F328" s="15">
        <f t="shared" si="41"/>
        <v>87.967123287671228</v>
      </c>
      <c r="G328" s="20">
        <f t="shared" si="45"/>
        <v>53905</v>
      </c>
      <c r="H328" s="1">
        <f t="shared" si="40"/>
        <v>1725.5004870213602</v>
      </c>
      <c r="I328" s="2">
        <f t="shared" si="46"/>
        <v>536630.65146364213</v>
      </c>
      <c r="K328" s="15">
        <f t="shared" si="42"/>
        <v>87.967123287671228</v>
      </c>
      <c r="L328" s="20">
        <f t="shared" si="43"/>
        <v>53905</v>
      </c>
      <c r="M328" s="1">
        <f t="shared" si="39"/>
        <v>3053.1200000000003</v>
      </c>
      <c r="N328" s="1">
        <f t="shared" si="44"/>
        <v>656420.79999999923</v>
      </c>
    </row>
    <row r="329" spans="6:14" x14ac:dyDescent="0.3">
      <c r="F329" s="15">
        <f t="shared" si="41"/>
        <v>88.052054794520544</v>
      </c>
      <c r="G329" s="20">
        <f t="shared" si="45"/>
        <v>53936</v>
      </c>
      <c r="H329" s="1">
        <f t="shared" si="40"/>
        <v>1725.5004870213602</v>
      </c>
      <c r="I329" s="2">
        <f t="shared" si="46"/>
        <v>538356.15195066354</v>
      </c>
      <c r="K329" s="15">
        <f t="shared" si="42"/>
        <v>88.052054794520544</v>
      </c>
      <c r="L329" s="20">
        <f t="shared" si="43"/>
        <v>53936</v>
      </c>
      <c r="M329" s="1">
        <f t="shared" si="39"/>
        <v>3053.1200000000003</v>
      </c>
      <c r="N329" s="1">
        <f t="shared" si="44"/>
        <v>659473.91999999923</v>
      </c>
    </row>
    <row r="330" spans="6:14" x14ac:dyDescent="0.3">
      <c r="F330" s="15">
        <f t="shared" si="41"/>
        <v>88.134246575342459</v>
      </c>
      <c r="G330" s="20">
        <f t="shared" si="45"/>
        <v>53966</v>
      </c>
      <c r="H330" s="1">
        <f t="shared" si="40"/>
        <v>1725.5004870213602</v>
      </c>
      <c r="I330" s="2">
        <f t="shared" si="46"/>
        <v>540081.65243768494</v>
      </c>
      <c r="K330" s="15">
        <f t="shared" si="42"/>
        <v>88.134246575342459</v>
      </c>
      <c r="L330" s="20">
        <f t="shared" si="43"/>
        <v>53966</v>
      </c>
      <c r="M330" s="1">
        <f t="shared" si="39"/>
        <v>3053.1200000000003</v>
      </c>
      <c r="N330" s="1">
        <f t="shared" si="44"/>
        <v>662527.03999999922</v>
      </c>
    </row>
    <row r="331" spans="6:14" x14ac:dyDescent="0.3">
      <c r="F331" s="15">
        <f t="shared" si="41"/>
        <v>88.219178082191775</v>
      </c>
      <c r="G331" s="20">
        <f t="shared" si="45"/>
        <v>53997</v>
      </c>
      <c r="H331" s="1">
        <f t="shared" si="40"/>
        <v>1725.5004870213602</v>
      </c>
      <c r="I331" s="2">
        <f t="shared" si="46"/>
        <v>541807.15292470634</v>
      </c>
      <c r="K331" s="15">
        <f t="shared" si="42"/>
        <v>88.219178082191775</v>
      </c>
      <c r="L331" s="20">
        <f t="shared" si="43"/>
        <v>53997</v>
      </c>
      <c r="M331" s="1">
        <f t="shared" si="39"/>
        <v>3053.1200000000003</v>
      </c>
      <c r="N331" s="1">
        <f t="shared" si="44"/>
        <v>665580.15999999922</v>
      </c>
    </row>
    <row r="332" spans="6:14" x14ac:dyDescent="0.3">
      <c r="F332" s="15">
        <f t="shared" si="41"/>
        <v>88.301369863013704</v>
      </c>
      <c r="G332" s="20">
        <f t="shared" si="45"/>
        <v>54027</v>
      </c>
      <c r="H332" s="1">
        <f t="shared" si="40"/>
        <v>1725.5004870213602</v>
      </c>
      <c r="I332" s="2">
        <f t="shared" si="46"/>
        <v>543532.65341172775</v>
      </c>
      <c r="K332" s="15">
        <f t="shared" si="42"/>
        <v>88.301369863013704</v>
      </c>
      <c r="L332" s="20">
        <f t="shared" si="43"/>
        <v>54027</v>
      </c>
      <c r="M332" s="1">
        <f t="shared" si="39"/>
        <v>3053.1200000000003</v>
      </c>
      <c r="N332" s="1">
        <f t="shared" si="44"/>
        <v>668633.27999999921</v>
      </c>
    </row>
    <row r="333" spans="6:14" x14ac:dyDescent="0.3">
      <c r="F333" s="15">
        <f t="shared" si="41"/>
        <v>88.38630136986302</v>
      </c>
      <c r="G333" s="20">
        <f t="shared" si="45"/>
        <v>54058</v>
      </c>
      <c r="H333" s="1">
        <f t="shared" si="40"/>
        <v>1725.5004870213602</v>
      </c>
      <c r="I333" s="2">
        <f t="shared" si="46"/>
        <v>545258.15389874915</v>
      </c>
      <c r="K333" s="15">
        <f t="shared" si="42"/>
        <v>88.38630136986302</v>
      </c>
      <c r="L333" s="20">
        <f t="shared" si="43"/>
        <v>54058</v>
      </c>
      <c r="M333" s="1">
        <f t="shared" si="39"/>
        <v>3053.1200000000003</v>
      </c>
      <c r="N333" s="1">
        <f t="shared" si="44"/>
        <v>671686.39999999921</v>
      </c>
    </row>
    <row r="334" spans="6:14" x14ac:dyDescent="0.3">
      <c r="F334" s="15">
        <f t="shared" si="41"/>
        <v>88.471232876712335</v>
      </c>
      <c r="G334" s="20">
        <f t="shared" si="45"/>
        <v>54089</v>
      </c>
      <c r="H334" s="1">
        <f t="shared" si="40"/>
        <v>1725.5004870213602</v>
      </c>
      <c r="I334" s="2">
        <f t="shared" si="46"/>
        <v>546983.65438577055</v>
      </c>
      <c r="K334" s="15">
        <f t="shared" si="42"/>
        <v>88.471232876712335</v>
      </c>
      <c r="L334" s="20">
        <f t="shared" si="43"/>
        <v>54089</v>
      </c>
      <c r="M334" s="1">
        <f t="shared" si="39"/>
        <v>3053.1200000000003</v>
      </c>
      <c r="N334" s="1">
        <f t="shared" si="44"/>
        <v>674739.5199999992</v>
      </c>
    </row>
    <row r="335" spans="6:14" x14ac:dyDescent="0.3">
      <c r="F335" s="15">
        <f t="shared" si="41"/>
        <v>88.550684931506851</v>
      </c>
      <c r="G335" s="20">
        <f t="shared" si="45"/>
        <v>54118</v>
      </c>
      <c r="H335" s="1">
        <f t="shared" si="40"/>
        <v>1725.5004870213602</v>
      </c>
      <c r="I335" s="2">
        <f t="shared" si="46"/>
        <v>548709.15487279196</v>
      </c>
      <c r="K335" s="15">
        <f t="shared" si="42"/>
        <v>88.550684931506851</v>
      </c>
      <c r="L335" s="20">
        <f t="shared" si="43"/>
        <v>54118</v>
      </c>
      <c r="M335" s="1">
        <f t="shared" si="39"/>
        <v>3053.1200000000003</v>
      </c>
      <c r="N335" s="1">
        <f t="shared" si="44"/>
        <v>677792.6399999992</v>
      </c>
    </row>
    <row r="336" spans="6:14" x14ac:dyDescent="0.3">
      <c r="F336" s="15">
        <f t="shared" si="41"/>
        <v>88.635616438356166</v>
      </c>
      <c r="G336" s="20">
        <f t="shared" si="45"/>
        <v>54149</v>
      </c>
      <c r="H336" s="1">
        <f t="shared" si="40"/>
        <v>1725.5004870213602</v>
      </c>
      <c r="I336" s="2">
        <f t="shared" si="46"/>
        <v>550434.65535981336</v>
      </c>
      <c r="K336" s="15">
        <f t="shared" si="42"/>
        <v>88.635616438356166</v>
      </c>
      <c r="L336" s="20">
        <f t="shared" si="43"/>
        <v>54149</v>
      </c>
      <c r="M336" s="1">
        <f t="shared" si="39"/>
        <v>3053.1200000000003</v>
      </c>
      <c r="N336" s="1">
        <f t="shared" si="44"/>
        <v>680845.75999999919</v>
      </c>
    </row>
    <row r="337" spans="6:14" x14ac:dyDescent="0.3">
      <c r="F337" s="15">
        <f t="shared" si="41"/>
        <v>88.717808219178082</v>
      </c>
      <c r="G337" s="20">
        <f t="shared" si="45"/>
        <v>54179</v>
      </c>
      <c r="H337" s="1">
        <f t="shared" si="40"/>
        <v>1725.5004870213602</v>
      </c>
      <c r="I337" s="2">
        <f t="shared" si="46"/>
        <v>552160.15584683476</v>
      </c>
      <c r="K337" s="15">
        <f t="shared" si="42"/>
        <v>88.717808219178082</v>
      </c>
      <c r="L337" s="20">
        <f t="shared" si="43"/>
        <v>54179</v>
      </c>
      <c r="M337" s="1">
        <f t="shared" si="39"/>
        <v>3053.1200000000003</v>
      </c>
      <c r="N337" s="1">
        <f t="shared" si="44"/>
        <v>683898.87999999919</v>
      </c>
    </row>
    <row r="338" spans="6:14" x14ac:dyDescent="0.3">
      <c r="F338" s="15">
        <f t="shared" si="41"/>
        <v>88.802739726027397</v>
      </c>
      <c r="G338" s="20">
        <f t="shared" si="45"/>
        <v>54210</v>
      </c>
      <c r="H338" s="1">
        <f t="shared" si="40"/>
        <v>1725.5004870213602</v>
      </c>
      <c r="I338" s="2">
        <f t="shared" si="46"/>
        <v>553885.65633385617</v>
      </c>
      <c r="K338" s="15">
        <f t="shared" si="42"/>
        <v>88.802739726027397</v>
      </c>
      <c r="L338" s="20">
        <f t="shared" si="43"/>
        <v>54210</v>
      </c>
      <c r="M338" s="1">
        <f t="shared" ref="M338:M401" si="47">IF(L338&gt;=$M$6,$N$15,0)</f>
        <v>3053.1200000000003</v>
      </c>
      <c r="N338" s="1">
        <f t="shared" si="44"/>
        <v>686951.99999999919</v>
      </c>
    </row>
    <row r="339" spans="6:14" x14ac:dyDescent="0.3">
      <c r="F339" s="15">
        <f t="shared" si="41"/>
        <v>88.884931506849313</v>
      </c>
      <c r="G339" s="20">
        <f t="shared" si="45"/>
        <v>54240</v>
      </c>
      <c r="H339" s="1">
        <f t="shared" ref="H339:H402" si="48">IF(G339&gt;=$H$6,$I$15,0)</f>
        <v>1725.5004870213602</v>
      </c>
      <c r="I339" s="2">
        <f t="shared" si="46"/>
        <v>555611.15682087757</v>
      </c>
      <c r="K339" s="15">
        <f t="shared" si="42"/>
        <v>88.884931506849313</v>
      </c>
      <c r="L339" s="20">
        <f t="shared" si="43"/>
        <v>54240</v>
      </c>
      <c r="M339" s="1">
        <f t="shared" si="47"/>
        <v>3053.1200000000003</v>
      </c>
      <c r="N339" s="1">
        <f t="shared" si="44"/>
        <v>690005.11999999918</v>
      </c>
    </row>
    <row r="340" spans="6:14" x14ac:dyDescent="0.3">
      <c r="F340" s="15">
        <f t="shared" ref="F340:F403" si="49">INT(G340-$H$5)/365</f>
        <v>88.969863013698628</v>
      </c>
      <c r="G340" s="20">
        <f t="shared" si="45"/>
        <v>54271</v>
      </c>
      <c r="H340" s="1">
        <f t="shared" si="48"/>
        <v>1725.5004870213602</v>
      </c>
      <c r="I340" s="2">
        <f t="shared" si="46"/>
        <v>557336.65730789897</v>
      </c>
      <c r="K340" s="15">
        <f t="shared" ref="K340:K403" si="50">F340</f>
        <v>88.969863013698628</v>
      </c>
      <c r="L340" s="20">
        <f t="shared" ref="L340:L403" si="51">G340</f>
        <v>54271</v>
      </c>
      <c r="M340" s="1">
        <f t="shared" si="47"/>
        <v>3053.1200000000003</v>
      </c>
      <c r="N340" s="1">
        <f t="shared" ref="N340:N403" si="52">N339+M340</f>
        <v>693058.23999999918</v>
      </c>
    </row>
    <row r="341" spans="6:14" x14ac:dyDescent="0.3">
      <c r="F341" s="15">
        <f t="shared" si="49"/>
        <v>89.054794520547944</v>
      </c>
      <c r="G341" s="20">
        <f t="shared" si="45"/>
        <v>54302</v>
      </c>
      <c r="H341" s="1">
        <f t="shared" si="48"/>
        <v>1725.5004870213602</v>
      </c>
      <c r="I341" s="2">
        <f t="shared" si="46"/>
        <v>559062.15779492038</v>
      </c>
      <c r="K341" s="15">
        <f t="shared" si="50"/>
        <v>89.054794520547944</v>
      </c>
      <c r="L341" s="20">
        <f t="shared" si="51"/>
        <v>54302</v>
      </c>
      <c r="M341" s="1">
        <f t="shared" si="47"/>
        <v>3053.1200000000003</v>
      </c>
      <c r="N341" s="1">
        <f t="shared" si="52"/>
        <v>696111.35999999917</v>
      </c>
    </row>
    <row r="342" spans="6:14" x14ac:dyDescent="0.3">
      <c r="F342" s="15">
        <f t="shared" si="49"/>
        <v>89.136986301369859</v>
      </c>
      <c r="G342" s="20">
        <f t="shared" si="45"/>
        <v>54332</v>
      </c>
      <c r="H342" s="1">
        <f t="shared" si="48"/>
        <v>1725.5004870213602</v>
      </c>
      <c r="I342" s="2">
        <f t="shared" si="46"/>
        <v>560787.65828194178</v>
      </c>
      <c r="K342" s="15">
        <f t="shared" si="50"/>
        <v>89.136986301369859</v>
      </c>
      <c r="L342" s="20">
        <f t="shared" si="51"/>
        <v>54332</v>
      </c>
      <c r="M342" s="1">
        <f t="shared" si="47"/>
        <v>3053.1200000000003</v>
      </c>
      <c r="N342" s="1">
        <f t="shared" si="52"/>
        <v>699164.47999999917</v>
      </c>
    </row>
    <row r="343" spans="6:14" x14ac:dyDescent="0.3">
      <c r="F343" s="15">
        <f t="shared" si="49"/>
        <v>89.221917808219175</v>
      </c>
      <c r="G343" s="20">
        <f t="shared" ref="G343:G406" si="53">EDATE(G342,1)</f>
        <v>54363</v>
      </c>
      <c r="H343" s="1">
        <f t="shared" si="48"/>
        <v>1725.5004870213602</v>
      </c>
      <c r="I343" s="2">
        <f t="shared" ref="I343:I406" si="54">I342+H343</f>
        <v>562513.15876896319</v>
      </c>
      <c r="K343" s="15">
        <f t="shared" si="50"/>
        <v>89.221917808219175</v>
      </c>
      <c r="L343" s="20">
        <f t="shared" si="51"/>
        <v>54363</v>
      </c>
      <c r="M343" s="1">
        <f t="shared" si="47"/>
        <v>3053.1200000000003</v>
      </c>
      <c r="N343" s="1">
        <f t="shared" si="52"/>
        <v>702217.59999999916</v>
      </c>
    </row>
    <row r="344" spans="6:14" x14ac:dyDescent="0.3">
      <c r="F344" s="15">
        <f t="shared" si="49"/>
        <v>89.30410958904109</v>
      </c>
      <c r="G344" s="20">
        <f t="shared" si="53"/>
        <v>54393</v>
      </c>
      <c r="H344" s="1">
        <f t="shared" si="48"/>
        <v>1725.5004870213602</v>
      </c>
      <c r="I344" s="2">
        <f t="shared" si="54"/>
        <v>564238.65925598459</v>
      </c>
      <c r="K344" s="15">
        <f t="shared" si="50"/>
        <v>89.30410958904109</v>
      </c>
      <c r="L344" s="20">
        <f t="shared" si="51"/>
        <v>54393</v>
      </c>
      <c r="M344" s="1">
        <f t="shared" si="47"/>
        <v>3053.1200000000003</v>
      </c>
      <c r="N344" s="1">
        <f t="shared" si="52"/>
        <v>705270.71999999916</v>
      </c>
    </row>
    <row r="345" spans="6:14" x14ac:dyDescent="0.3">
      <c r="F345" s="15">
        <f t="shared" si="49"/>
        <v>89.389041095890406</v>
      </c>
      <c r="G345" s="20">
        <f t="shared" si="53"/>
        <v>54424</v>
      </c>
      <c r="H345" s="1">
        <f t="shared" si="48"/>
        <v>1725.5004870213602</v>
      </c>
      <c r="I345" s="2">
        <f t="shared" si="54"/>
        <v>565964.15974300599</v>
      </c>
      <c r="K345" s="15">
        <f t="shared" si="50"/>
        <v>89.389041095890406</v>
      </c>
      <c r="L345" s="20">
        <f t="shared" si="51"/>
        <v>54424</v>
      </c>
      <c r="M345" s="1">
        <f t="shared" si="47"/>
        <v>3053.1200000000003</v>
      </c>
      <c r="N345" s="1">
        <f t="shared" si="52"/>
        <v>708323.83999999915</v>
      </c>
    </row>
    <row r="346" spans="6:14" x14ac:dyDescent="0.3">
      <c r="F346" s="15">
        <f t="shared" si="49"/>
        <v>89.473972602739721</v>
      </c>
      <c r="G346" s="20">
        <f t="shared" si="53"/>
        <v>54455</v>
      </c>
      <c r="H346" s="1">
        <f t="shared" si="48"/>
        <v>1725.5004870213602</v>
      </c>
      <c r="I346" s="2">
        <f t="shared" si="54"/>
        <v>567689.6602300274</v>
      </c>
      <c r="K346" s="15">
        <f t="shared" si="50"/>
        <v>89.473972602739721</v>
      </c>
      <c r="L346" s="20">
        <f t="shared" si="51"/>
        <v>54455</v>
      </c>
      <c r="M346" s="1">
        <f t="shared" si="47"/>
        <v>3053.1200000000003</v>
      </c>
      <c r="N346" s="1">
        <f t="shared" si="52"/>
        <v>711376.95999999915</v>
      </c>
    </row>
    <row r="347" spans="6:14" x14ac:dyDescent="0.3">
      <c r="F347" s="15">
        <f t="shared" si="49"/>
        <v>89.550684931506851</v>
      </c>
      <c r="G347" s="20">
        <f t="shared" si="53"/>
        <v>54483</v>
      </c>
      <c r="H347" s="1">
        <f t="shared" si="48"/>
        <v>1725.5004870213602</v>
      </c>
      <c r="I347" s="2">
        <f t="shared" si="54"/>
        <v>569415.1607170488</v>
      </c>
      <c r="K347" s="15">
        <f t="shared" si="50"/>
        <v>89.550684931506851</v>
      </c>
      <c r="L347" s="20">
        <f t="shared" si="51"/>
        <v>54483</v>
      </c>
      <c r="M347" s="1">
        <f t="shared" si="47"/>
        <v>3053.1200000000003</v>
      </c>
      <c r="N347" s="1">
        <f t="shared" si="52"/>
        <v>714430.07999999914</v>
      </c>
    </row>
    <row r="348" spans="6:14" x14ac:dyDescent="0.3">
      <c r="F348" s="15">
        <f t="shared" si="49"/>
        <v>89.635616438356166</v>
      </c>
      <c r="G348" s="20">
        <f t="shared" si="53"/>
        <v>54514</v>
      </c>
      <c r="H348" s="1">
        <f t="shared" si="48"/>
        <v>1725.5004870213602</v>
      </c>
      <c r="I348" s="2">
        <f t="shared" si="54"/>
        <v>571140.6612040702</v>
      </c>
      <c r="K348" s="15">
        <f t="shared" si="50"/>
        <v>89.635616438356166</v>
      </c>
      <c r="L348" s="20">
        <f t="shared" si="51"/>
        <v>54514</v>
      </c>
      <c r="M348" s="1">
        <f t="shared" si="47"/>
        <v>3053.1200000000003</v>
      </c>
      <c r="N348" s="1">
        <f t="shared" si="52"/>
        <v>717483.19999999914</v>
      </c>
    </row>
    <row r="349" spans="6:14" x14ac:dyDescent="0.3">
      <c r="F349" s="15">
        <f t="shared" si="49"/>
        <v>89.717808219178082</v>
      </c>
      <c r="G349" s="20">
        <f t="shared" si="53"/>
        <v>54544</v>
      </c>
      <c r="H349" s="1">
        <f t="shared" si="48"/>
        <v>1725.5004870213602</v>
      </c>
      <c r="I349" s="2">
        <f t="shared" si="54"/>
        <v>572866.16169109161</v>
      </c>
      <c r="K349" s="15">
        <f t="shared" si="50"/>
        <v>89.717808219178082</v>
      </c>
      <c r="L349" s="20">
        <f t="shared" si="51"/>
        <v>54544</v>
      </c>
      <c r="M349" s="1">
        <f t="shared" si="47"/>
        <v>3053.1200000000003</v>
      </c>
      <c r="N349" s="1">
        <f t="shared" si="52"/>
        <v>720536.31999999913</v>
      </c>
    </row>
    <row r="350" spans="6:14" x14ac:dyDescent="0.3">
      <c r="F350" s="15">
        <f t="shared" si="49"/>
        <v>89.802739726027397</v>
      </c>
      <c r="G350" s="20">
        <f t="shared" si="53"/>
        <v>54575</v>
      </c>
      <c r="H350" s="1">
        <f t="shared" si="48"/>
        <v>1725.5004870213602</v>
      </c>
      <c r="I350" s="2">
        <f t="shared" si="54"/>
        <v>574591.66217811301</v>
      </c>
      <c r="K350" s="15">
        <f t="shared" si="50"/>
        <v>89.802739726027397</v>
      </c>
      <c r="L350" s="20">
        <f t="shared" si="51"/>
        <v>54575</v>
      </c>
      <c r="M350" s="1">
        <f t="shared" si="47"/>
        <v>3053.1200000000003</v>
      </c>
      <c r="N350" s="1">
        <f t="shared" si="52"/>
        <v>723589.43999999913</v>
      </c>
    </row>
    <row r="351" spans="6:14" x14ac:dyDescent="0.3">
      <c r="F351" s="15">
        <f t="shared" si="49"/>
        <v>89.884931506849313</v>
      </c>
      <c r="G351" s="20">
        <f t="shared" si="53"/>
        <v>54605</v>
      </c>
      <c r="H351" s="1">
        <f t="shared" si="48"/>
        <v>1725.5004870213602</v>
      </c>
      <c r="I351" s="2">
        <f t="shared" si="54"/>
        <v>576317.16266513441</v>
      </c>
      <c r="K351" s="15">
        <f t="shared" si="50"/>
        <v>89.884931506849313</v>
      </c>
      <c r="L351" s="20">
        <f t="shared" si="51"/>
        <v>54605</v>
      </c>
      <c r="M351" s="1">
        <f t="shared" si="47"/>
        <v>3053.1200000000003</v>
      </c>
      <c r="N351" s="1">
        <f t="shared" si="52"/>
        <v>726642.55999999912</v>
      </c>
    </row>
    <row r="352" spans="6:14" x14ac:dyDescent="0.3">
      <c r="F352" s="15">
        <f t="shared" si="49"/>
        <v>89.969863013698628</v>
      </c>
      <c r="G352" s="20">
        <f t="shared" si="53"/>
        <v>54636</v>
      </c>
      <c r="H352" s="1">
        <f t="shared" si="48"/>
        <v>1725.5004870213602</v>
      </c>
      <c r="I352" s="2">
        <f t="shared" si="54"/>
        <v>578042.66315215582</v>
      </c>
      <c r="K352" s="15">
        <f t="shared" si="50"/>
        <v>89.969863013698628</v>
      </c>
      <c r="L352" s="20">
        <f t="shared" si="51"/>
        <v>54636</v>
      </c>
      <c r="M352" s="1">
        <f t="shared" si="47"/>
        <v>3053.1200000000003</v>
      </c>
      <c r="N352" s="1">
        <f t="shared" si="52"/>
        <v>729695.67999999912</v>
      </c>
    </row>
    <row r="353" spans="6:14" x14ac:dyDescent="0.3">
      <c r="F353" s="15">
        <f t="shared" si="49"/>
        <v>90.054794520547944</v>
      </c>
      <c r="G353" s="20">
        <f t="shared" si="53"/>
        <v>54667</v>
      </c>
      <c r="H353" s="1">
        <f t="shared" si="48"/>
        <v>1725.5004870213602</v>
      </c>
      <c r="I353" s="2">
        <f t="shared" si="54"/>
        <v>579768.16363917722</v>
      </c>
      <c r="K353" s="15">
        <f t="shared" si="50"/>
        <v>90.054794520547944</v>
      </c>
      <c r="L353" s="20">
        <f t="shared" si="51"/>
        <v>54667</v>
      </c>
      <c r="M353" s="1">
        <f t="shared" si="47"/>
        <v>3053.1200000000003</v>
      </c>
      <c r="N353" s="1">
        <f t="shared" si="52"/>
        <v>732748.79999999912</v>
      </c>
    </row>
    <row r="354" spans="6:14" x14ac:dyDescent="0.3">
      <c r="F354" s="15">
        <f t="shared" si="49"/>
        <v>90.136986301369859</v>
      </c>
      <c r="G354" s="20">
        <f t="shared" si="53"/>
        <v>54697</v>
      </c>
      <c r="H354" s="1">
        <f t="shared" si="48"/>
        <v>1725.5004870213602</v>
      </c>
      <c r="I354" s="2">
        <f t="shared" si="54"/>
        <v>581493.66412619862</v>
      </c>
      <c r="K354" s="15">
        <f t="shared" si="50"/>
        <v>90.136986301369859</v>
      </c>
      <c r="L354" s="20">
        <f t="shared" si="51"/>
        <v>54697</v>
      </c>
      <c r="M354" s="1">
        <f t="shared" si="47"/>
        <v>3053.1200000000003</v>
      </c>
      <c r="N354" s="1">
        <f t="shared" si="52"/>
        <v>735801.91999999911</v>
      </c>
    </row>
    <row r="355" spans="6:14" x14ac:dyDescent="0.3">
      <c r="F355" s="15">
        <f t="shared" si="49"/>
        <v>90.221917808219175</v>
      </c>
      <c r="G355" s="20">
        <f t="shared" si="53"/>
        <v>54728</v>
      </c>
      <c r="H355" s="1">
        <f t="shared" si="48"/>
        <v>1725.5004870213602</v>
      </c>
      <c r="I355" s="2">
        <f t="shared" si="54"/>
        <v>583219.16461322003</v>
      </c>
      <c r="K355" s="15">
        <f t="shared" si="50"/>
        <v>90.221917808219175</v>
      </c>
      <c r="L355" s="20">
        <f t="shared" si="51"/>
        <v>54728</v>
      </c>
      <c r="M355" s="1">
        <f t="shared" si="47"/>
        <v>3053.1200000000003</v>
      </c>
      <c r="N355" s="1">
        <f t="shared" si="52"/>
        <v>738855.03999999911</v>
      </c>
    </row>
    <row r="356" spans="6:14" x14ac:dyDescent="0.3">
      <c r="F356" s="15">
        <f t="shared" si="49"/>
        <v>90.30410958904109</v>
      </c>
      <c r="G356" s="20">
        <f t="shared" si="53"/>
        <v>54758</v>
      </c>
      <c r="H356" s="1">
        <f t="shared" si="48"/>
        <v>1725.5004870213602</v>
      </c>
      <c r="I356" s="2">
        <f t="shared" si="54"/>
        <v>584944.66510024143</v>
      </c>
      <c r="K356" s="15">
        <f t="shared" si="50"/>
        <v>90.30410958904109</v>
      </c>
      <c r="L356" s="20">
        <f t="shared" si="51"/>
        <v>54758</v>
      </c>
      <c r="M356" s="1">
        <f t="shared" si="47"/>
        <v>3053.1200000000003</v>
      </c>
      <c r="N356" s="1">
        <f t="shared" si="52"/>
        <v>741908.1599999991</v>
      </c>
    </row>
    <row r="357" spans="6:14" x14ac:dyDescent="0.3">
      <c r="F357" s="15">
        <f t="shared" si="49"/>
        <v>90.389041095890406</v>
      </c>
      <c r="G357" s="20">
        <f t="shared" si="53"/>
        <v>54789</v>
      </c>
      <c r="H357" s="1">
        <f t="shared" si="48"/>
        <v>1725.5004870213602</v>
      </c>
      <c r="I357" s="2">
        <f t="shared" si="54"/>
        <v>586670.16558726283</v>
      </c>
      <c r="K357" s="15">
        <f t="shared" si="50"/>
        <v>90.389041095890406</v>
      </c>
      <c r="L357" s="20">
        <f t="shared" si="51"/>
        <v>54789</v>
      </c>
      <c r="M357" s="1">
        <f t="shared" si="47"/>
        <v>3053.1200000000003</v>
      </c>
      <c r="N357" s="1">
        <f t="shared" si="52"/>
        <v>744961.2799999991</v>
      </c>
    </row>
    <row r="358" spans="6:14" x14ac:dyDescent="0.3">
      <c r="F358" s="15">
        <f t="shared" si="49"/>
        <v>90.473972602739721</v>
      </c>
      <c r="G358" s="20">
        <f t="shared" si="53"/>
        <v>54820</v>
      </c>
      <c r="H358" s="1">
        <f t="shared" si="48"/>
        <v>1725.5004870213602</v>
      </c>
      <c r="I358" s="2">
        <f t="shared" si="54"/>
        <v>588395.66607428424</v>
      </c>
      <c r="K358" s="15">
        <f t="shared" si="50"/>
        <v>90.473972602739721</v>
      </c>
      <c r="L358" s="20">
        <f t="shared" si="51"/>
        <v>54820</v>
      </c>
      <c r="M358" s="1">
        <f t="shared" si="47"/>
        <v>3053.1200000000003</v>
      </c>
      <c r="N358" s="1">
        <f t="shared" si="52"/>
        <v>748014.39999999909</v>
      </c>
    </row>
    <row r="359" spans="6:14" x14ac:dyDescent="0.3">
      <c r="F359" s="15">
        <f t="shared" si="49"/>
        <v>90.550684931506851</v>
      </c>
      <c r="G359" s="20">
        <f t="shared" si="53"/>
        <v>54848</v>
      </c>
      <c r="H359" s="1">
        <f t="shared" si="48"/>
        <v>1725.5004870213602</v>
      </c>
      <c r="I359" s="2">
        <f t="shared" si="54"/>
        <v>590121.16656130564</v>
      </c>
      <c r="K359" s="15">
        <f t="shared" si="50"/>
        <v>90.550684931506851</v>
      </c>
      <c r="L359" s="20">
        <f t="shared" si="51"/>
        <v>54848</v>
      </c>
      <c r="M359" s="1">
        <f t="shared" si="47"/>
        <v>3053.1200000000003</v>
      </c>
      <c r="N359" s="1">
        <f t="shared" si="52"/>
        <v>751067.51999999909</v>
      </c>
    </row>
    <row r="360" spans="6:14" x14ac:dyDescent="0.3">
      <c r="F360" s="15">
        <f t="shared" si="49"/>
        <v>90.635616438356166</v>
      </c>
      <c r="G360" s="20">
        <f t="shared" si="53"/>
        <v>54879</v>
      </c>
      <c r="H360" s="1">
        <f t="shared" si="48"/>
        <v>1725.5004870213602</v>
      </c>
      <c r="I360" s="2">
        <f t="shared" si="54"/>
        <v>591846.66704832704</v>
      </c>
      <c r="K360" s="15">
        <f t="shared" si="50"/>
        <v>90.635616438356166</v>
      </c>
      <c r="L360" s="20">
        <f t="shared" si="51"/>
        <v>54879</v>
      </c>
      <c r="M360" s="1">
        <f t="shared" si="47"/>
        <v>3053.1200000000003</v>
      </c>
      <c r="N360" s="1">
        <f t="shared" si="52"/>
        <v>754120.63999999908</v>
      </c>
    </row>
    <row r="361" spans="6:14" x14ac:dyDescent="0.3">
      <c r="F361" s="15">
        <f t="shared" si="49"/>
        <v>90.717808219178082</v>
      </c>
      <c r="G361" s="20">
        <f t="shared" si="53"/>
        <v>54909</v>
      </c>
      <c r="H361" s="1">
        <f t="shared" si="48"/>
        <v>1725.5004870213602</v>
      </c>
      <c r="I361" s="2">
        <f t="shared" si="54"/>
        <v>593572.16753534845</v>
      </c>
      <c r="K361" s="15">
        <f t="shared" si="50"/>
        <v>90.717808219178082</v>
      </c>
      <c r="L361" s="20">
        <f t="shared" si="51"/>
        <v>54909</v>
      </c>
      <c r="M361" s="1">
        <f t="shared" si="47"/>
        <v>3053.1200000000003</v>
      </c>
      <c r="N361" s="1">
        <f t="shared" si="52"/>
        <v>757173.75999999908</v>
      </c>
    </row>
    <row r="362" spans="6:14" x14ac:dyDescent="0.3">
      <c r="F362" s="15">
        <f t="shared" si="49"/>
        <v>90.802739726027397</v>
      </c>
      <c r="G362" s="20">
        <f t="shared" si="53"/>
        <v>54940</v>
      </c>
      <c r="H362" s="1">
        <f t="shared" si="48"/>
        <v>1725.5004870213602</v>
      </c>
      <c r="I362" s="2">
        <f t="shared" si="54"/>
        <v>595297.66802236985</v>
      </c>
      <c r="K362" s="15">
        <f t="shared" si="50"/>
        <v>90.802739726027397</v>
      </c>
      <c r="L362" s="20">
        <f t="shared" si="51"/>
        <v>54940</v>
      </c>
      <c r="M362" s="1">
        <f t="shared" si="47"/>
        <v>3053.1200000000003</v>
      </c>
      <c r="N362" s="1">
        <f t="shared" si="52"/>
        <v>760226.87999999907</v>
      </c>
    </row>
    <row r="363" spans="6:14" x14ac:dyDescent="0.3">
      <c r="F363" s="15">
        <f t="shared" si="49"/>
        <v>90.884931506849313</v>
      </c>
      <c r="G363" s="20">
        <f t="shared" si="53"/>
        <v>54970</v>
      </c>
      <c r="H363" s="1">
        <f t="shared" si="48"/>
        <v>1725.5004870213602</v>
      </c>
      <c r="I363" s="2">
        <f t="shared" si="54"/>
        <v>597023.16850939125</v>
      </c>
      <c r="K363" s="15">
        <f t="shared" si="50"/>
        <v>90.884931506849313</v>
      </c>
      <c r="L363" s="20">
        <f t="shared" si="51"/>
        <v>54970</v>
      </c>
      <c r="M363" s="1">
        <f t="shared" si="47"/>
        <v>3053.1200000000003</v>
      </c>
      <c r="N363" s="1">
        <f t="shared" si="52"/>
        <v>763279.99999999907</v>
      </c>
    </row>
    <row r="364" spans="6:14" x14ac:dyDescent="0.3">
      <c r="F364" s="15">
        <f t="shared" si="49"/>
        <v>90.969863013698628</v>
      </c>
      <c r="G364" s="20">
        <f t="shared" si="53"/>
        <v>55001</v>
      </c>
      <c r="H364" s="1">
        <f t="shared" si="48"/>
        <v>1725.5004870213602</v>
      </c>
      <c r="I364" s="2">
        <f t="shared" si="54"/>
        <v>598748.66899641266</v>
      </c>
      <c r="K364" s="15">
        <f t="shared" si="50"/>
        <v>90.969863013698628</v>
      </c>
      <c r="L364" s="20">
        <f t="shared" si="51"/>
        <v>55001</v>
      </c>
      <c r="M364" s="1">
        <f t="shared" si="47"/>
        <v>3053.1200000000003</v>
      </c>
      <c r="N364" s="1">
        <f t="shared" si="52"/>
        <v>766333.11999999906</v>
      </c>
    </row>
    <row r="365" spans="6:14" x14ac:dyDescent="0.3">
      <c r="F365" s="15">
        <f t="shared" si="49"/>
        <v>91.054794520547944</v>
      </c>
      <c r="G365" s="20">
        <f t="shared" si="53"/>
        <v>55032</v>
      </c>
      <c r="H365" s="1">
        <f t="shared" si="48"/>
        <v>1725.5004870213602</v>
      </c>
      <c r="I365" s="2">
        <f t="shared" si="54"/>
        <v>600474.16948343406</v>
      </c>
      <c r="K365" s="15">
        <f t="shared" si="50"/>
        <v>91.054794520547944</v>
      </c>
      <c r="L365" s="20">
        <f t="shared" si="51"/>
        <v>55032</v>
      </c>
      <c r="M365" s="1">
        <f t="shared" si="47"/>
        <v>3053.1200000000003</v>
      </c>
      <c r="N365" s="1">
        <f t="shared" si="52"/>
        <v>769386.23999999906</v>
      </c>
    </row>
    <row r="366" spans="6:14" x14ac:dyDescent="0.3">
      <c r="F366" s="15">
        <f t="shared" si="49"/>
        <v>91.136986301369859</v>
      </c>
      <c r="G366" s="20">
        <f t="shared" si="53"/>
        <v>55062</v>
      </c>
      <c r="H366" s="1">
        <f t="shared" si="48"/>
        <v>1725.5004870213602</v>
      </c>
      <c r="I366" s="2">
        <f t="shared" si="54"/>
        <v>602199.66997045546</v>
      </c>
      <c r="K366" s="15">
        <f t="shared" si="50"/>
        <v>91.136986301369859</v>
      </c>
      <c r="L366" s="20">
        <f t="shared" si="51"/>
        <v>55062</v>
      </c>
      <c r="M366" s="1">
        <f t="shared" si="47"/>
        <v>3053.1200000000003</v>
      </c>
      <c r="N366" s="1">
        <f t="shared" si="52"/>
        <v>772439.35999999905</v>
      </c>
    </row>
    <row r="367" spans="6:14" x14ac:dyDescent="0.3">
      <c r="F367" s="15">
        <f t="shared" si="49"/>
        <v>91.221917808219175</v>
      </c>
      <c r="G367" s="20">
        <f t="shared" si="53"/>
        <v>55093</v>
      </c>
      <c r="H367" s="1">
        <f t="shared" si="48"/>
        <v>1725.5004870213602</v>
      </c>
      <c r="I367" s="2">
        <f t="shared" si="54"/>
        <v>603925.17045747687</v>
      </c>
      <c r="K367" s="15">
        <f t="shared" si="50"/>
        <v>91.221917808219175</v>
      </c>
      <c r="L367" s="20">
        <f t="shared" si="51"/>
        <v>55093</v>
      </c>
      <c r="M367" s="1">
        <f t="shared" si="47"/>
        <v>3053.1200000000003</v>
      </c>
      <c r="N367" s="1">
        <f t="shared" si="52"/>
        <v>775492.47999999905</v>
      </c>
    </row>
    <row r="368" spans="6:14" x14ac:dyDescent="0.3">
      <c r="F368" s="15">
        <f t="shared" si="49"/>
        <v>91.30410958904109</v>
      </c>
      <c r="G368" s="20">
        <f t="shared" si="53"/>
        <v>55123</v>
      </c>
      <c r="H368" s="1">
        <f t="shared" si="48"/>
        <v>1725.5004870213602</v>
      </c>
      <c r="I368" s="2">
        <f t="shared" si="54"/>
        <v>605650.67094449827</v>
      </c>
      <c r="K368" s="15">
        <f t="shared" si="50"/>
        <v>91.30410958904109</v>
      </c>
      <c r="L368" s="20">
        <f t="shared" si="51"/>
        <v>55123</v>
      </c>
      <c r="M368" s="1">
        <f t="shared" si="47"/>
        <v>3053.1200000000003</v>
      </c>
      <c r="N368" s="1">
        <f t="shared" si="52"/>
        <v>778545.59999999905</v>
      </c>
    </row>
    <row r="369" spans="6:14" x14ac:dyDescent="0.3">
      <c r="F369" s="15">
        <f t="shared" si="49"/>
        <v>91.389041095890406</v>
      </c>
      <c r="G369" s="20">
        <f t="shared" si="53"/>
        <v>55154</v>
      </c>
      <c r="H369" s="1">
        <f t="shared" si="48"/>
        <v>1725.5004870213602</v>
      </c>
      <c r="I369" s="2">
        <f t="shared" si="54"/>
        <v>607376.17143151967</v>
      </c>
      <c r="K369" s="15">
        <f t="shared" si="50"/>
        <v>91.389041095890406</v>
      </c>
      <c r="L369" s="20">
        <f t="shared" si="51"/>
        <v>55154</v>
      </c>
      <c r="M369" s="1">
        <f t="shared" si="47"/>
        <v>3053.1200000000003</v>
      </c>
      <c r="N369" s="1">
        <f t="shared" si="52"/>
        <v>781598.71999999904</v>
      </c>
    </row>
    <row r="370" spans="6:14" x14ac:dyDescent="0.3">
      <c r="F370" s="15">
        <f t="shared" si="49"/>
        <v>91.473972602739721</v>
      </c>
      <c r="G370" s="20">
        <f t="shared" si="53"/>
        <v>55185</v>
      </c>
      <c r="H370" s="1">
        <f t="shared" si="48"/>
        <v>1725.5004870213602</v>
      </c>
      <c r="I370" s="2">
        <f t="shared" si="54"/>
        <v>609101.67191854108</v>
      </c>
      <c r="K370" s="15">
        <f t="shared" si="50"/>
        <v>91.473972602739721</v>
      </c>
      <c r="L370" s="20">
        <f t="shared" si="51"/>
        <v>55185</v>
      </c>
      <c r="M370" s="1">
        <f t="shared" si="47"/>
        <v>3053.1200000000003</v>
      </c>
      <c r="N370" s="1">
        <f t="shared" si="52"/>
        <v>784651.83999999904</v>
      </c>
    </row>
    <row r="371" spans="6:14" x14ac:dyDescent="0.3">
      <c r="F371" s="15">
        <f t="shared" si="49"/>
        <v>91.550684931506851</v>
      </c>
      <c r="G371" s="20">
        <f t="shared" si="53"/>
        <v>55213</v>
      </c>
      <c r="H371" s="1">
        <f t="shared" si="48"/>
        <v>1725.5004870213602</v>
      </c>
      <c r="I371" s="2">
        <f t="shared" si="54"/>
        <v>610827.17240556248</v>
      </c>
      <c r="K371" s="15">
        <f t="shared" si="50"/>
        <v>91.550684931506851</v>
      </c>
      <c r="L371" s="20">
        <f t="shared" si="51"/>
        <v>55213</v>
      </c>
      <c r="M371" s="1">
        <f t="shared" si="47"/>
        <v>3053.1200000000003</v>
      </c>
      <c r="N371" s="1">
        <f t="shared" si="52"/>
        <v>787704.95999999903</v>
      </c>
    </row>
    <row r="372" spans="6:14" x14ac:dyDescent="0.3">
      <c r="F372" s="15">
        <f t="shared" si="49"/>
        <v>91.635616438356166</v>
      </c>
      <c r="G372" s="20">
        <f t="shared" si="53"/>
        <v>55244</v>
      </c>
      <c r="H372" s="1">
        <f t="shared" si="48"/>
        <v>1725.5004870213602</v>
      </c>
      <c r="I372" s="2">
        <f t="shared" si="54"/>
        <v>612552.67289258388</v>
      </c>
      <c r="K372" s="15">
        <f t="shared" si="50"/>
        <v>91.635616438356166</v>
      </c>
      <c r="L372" s="20">
        <f t="shared" si="51"/>
        <v>55244</v>
      </c>
      <c r="M372" s="1">
        <f t="shared" si="47"/>
        <v>3053.1200000000003</v>
      </c>
      <c r="N372" s="1">
        <f t="shared" si="52"/>
        <v>790758.07999999903</v>
      </c>
    </row>
    <row r="373" spans="6:14" x14ac:dyDescent="0.3">
      <c r="F373" s="15">
        <f t="shared" si="49"/>
        <v>91.717808219178082</v>
      </c>
      <c r="G373" s="20">
        <f t="shared" si="53"/>
        <v>55274</v>
      </c>
      <c r="H373" s="1">
        <f t="shared" si="48"/>
        <v>1725.5004870213602</v>
      </c>
      <c r="I373" s="2">
        <f t="shared" si="54"/>
        <v>614278.17337960529</v>
      </c>
      <c r="K373" s="15">
        <f t="shared" si="50"/>
        <v>91.717808219178082</v>
      </c>
      <c r="L373" s="20">
        <f t="shared" si="51"/>
        <v>55274</v>
      </c>
      <c r="M373" s="1">
        <f t="shared" si="47"/>
        <v>3053.1200000000003</v>
      </c>
      <c r="N373" s="1">
        <f t="shared" si="52"/>
        <v>793811.19999999902</v>
      </c>
    </row>
    <row r="374" spans="6:14" x14ac:dyDescent="0.3">
      <c r="F374" s="15">
        <f t="shared" si="49"/>
        <v>91.802739726027397</v>
      </c>
      <c r="G374" s="20">
        <f t="shared" si="53"/>
        <v>55305</v>
      </c>
      <c r="H374" s="1">
        <f t="shared" si="48"/>
        <v>1725.5004870213602</v>
      </c>
      <c r="I374" s="2">
        <f t="shared" si="54"/>
        <v>616003.67386662669</v>
      </c>
      <c r="K374" s="15">
        <f t="shared" si="50"/>
        <v>91.802739726027397</v>
      </c>
      <c r="L374" s="20">
        <f t="shared" si="51"/>
        <v>55305</v>
      </c>
      <c r="M374" s="1">
        <f t="shared" si="47"/>
        <v>3053.1200000000003</v>
      </c>
      <c r="N374" s="1">
        <f t="shared" si="52"/>
        <v>796864.31999999902</v>
      </c>
    </row>
    <row r="375" spans="6:14" x14ac:dyDescent="0.3">
      <c r="F375" s="15">
        <f t="shared" si="49"/>
        <v>91.884931506849313</v>
      </c>
      <c r="G375" s="20">
        <f t="shared" si="53"/>
        <v>55335</v>
      </c>
      <c r="H375" s="1">
        <f t="shared" si="48"/>
        <v>1725.5004870213602</v>
      </c>
      <c r="I375" s="2">
        <f t="shared" si="54"/>
        <v>617729.17435364809</v>
      </c>
      <c r="K375" s="15">
        <f t="shared" si="50"/>
        <v>91.884931506849313</v>
      </c>
      <c r="L375" s="20">
        <f t="shared" si="51"/>
        <v>55335</v>
      </c>
      <c r="M375" s="1">
        <f t="shared" si="47"/>
        <v>3053.1200000000003</v>
      </c>
      <c r="N375" s="1">
        <f t="shared" si="52"/>
        <v>799917.43999999901</v>
      </c>
    </row>
    <row r="376" spans="6:14" x14ac:dyDescent="0.3">
      <c r="F376" s="15">
        <f t="shared" si="49"/>
        <v>91.969863013698628</v>
      </c>
      <c r="G376" s="20">
        <f t="shared" si="53"/>
        <v>55366</v>
      </c>
      <c r="H376" s="1">
        <f t="shared" si="48"/>
        <v>1725.5004870213602</v>
      </c>
      <c r="I376" s="2">
        <f t="shared" si="54"/>
        <v>619454.6748406695</v>
      </c>
      <c r="K376" s="15">
        <f t="shared" si="50"/>
        <v>91.969863013698628</v>
      </c>
      <c r="L376" s="20">
        <f t="shared" si="51"/>
        <v>55366</v>
      </c>
      <c r="M376" s="1">
        <f t="shared" si="47"/>
        <v>3053.1200000000003</v>
      </c>
      <c r="N376" s="1">
        <f t="shared" si="52"/>
        <v>802970.55999999901</v>
      </c>
    </row>
    <row r="377" spans="6:14" x14ac:dyDescent="0.3">
      <c r="F377" s="15">
        <f t="shared" si="49"/>
        <v>92.054794520547944</v>
      </c>
      <c r="G377" s="20">
        <f t="shared" si="53"/>
        <v>55397</v>
      </c>
      <c r="H377" s="1">
        <f t="shared" si="48"/>
        <v>1725.5004870213602</v>
      </c>
      <c r="I377" s="2">
        <f t="shared" si="54"/>
        <v>621180.1753276909</v>
      </c>
      <c r="K377" s="15">
        <f t="shared" si="50"/>
        <v>92.054794520547944</v>
      </c>
      <c r="L377" s="20">
        <f t="shared" si="51"/>
        <v>55397</v>
      </c>
      <c r="M377" s="1">
        <f t="shared" si="47"/>
        <v>3053.1200000000003</v>
      </c>
      <c r="N377" s="1">
        <f t="shared" si="52"/>
        <v>806023.679999999</v>
      </c>
    </row>
    <row r="378" spans="6:14" x14ac:dyDescent="0.3">
      <c r="F378" s="15">
        <f t="shared" si="49"/>
        <v>92.136986301369859</v>
      </c>
      <c r="G378" s="20">
        <f t="shared" si="53"/>
        <v>55427</v>
      </c>
      <c r="H378" s="1">
        <f t="shared" si="48"/>
        <v>1725.5004870213602</v>
      </c>
      <c r="I378" s="2">
        <f t="shared" si="54"/>
        <v>622905.6758147123</v>
      </c>
      <c r="K378" s="15">
        <f t="shared" si="50"/>
        <v>92.136986301369859</v>
      </c>
      <c r="L378" s="20">
        <f t="shared" si="51"/>
        <v>55427</v>
      </c>
      <c r="M378" s="1">
        <f t="shared" si="47"/>
        <v>3053.1200000000003</v>
      </c>
      <c r="N378" s="1">
        <f t="shared" si="52"/>
        <v>809076.799999999</v>
      </c>
    </row>
    <row r="379" spans="6:14" x14ac:dyDescent="0.3">
      <c r="F379" s="15">
        <f t="shared" si="49"/>
        <v>92.221917808219175</v>
      </c>
      <c r="G379" s="20">
        <f t="shared" si="53"/>
        <v>55458</v>
      </c>
      <c r="H379" s="1">
        <f t="shared" si="48"/>
        <v>1725.5004870213602</v>
      </c>
      <c r="I379" s="2">
        <f t="shared" si="54"/>
        <v>624631.17630173371</v>
      </c>
      <c r="K379" s="15">
        <f t="shared" si="50"/>
        <v>92.221917808219175</v>
      </c>
      <c r="L379" s="20">
        <f t="shared" si="51"/>
        <v>55458</v>
      </c>
      <c r="M379" s="1">
        <f t="shared" si="47"/>
        <v>3053.1200000000003</v>
      </c>
      <c r="N379" s="1">
        <f t="shared" si="52"/>
        <v>812129.91999999899</v>
      </c>
    </row>
    <row r="380" spans="6:14" x14ac:dyDescent="0.3">
      <c r="F380" s="15">
        <f t="shared" si="49"/>
        <v>92.30410958904109</v>
      </c>
      <c r="G380" s="20">
        <f t="shared" si="53"/>
        <v>55488</v>
      </c>
      <c r="H380" s="1">
        <f t="shared" si="48"/>
        <v>1725.5004870213602</v>
      </c>
      <c r="I380" s="2">
        <f t="shared" si="54"/>
        <v>626356.67678875511</v>
      </c>
      <c r="K380" s="15">
        <f t="shared" si="50"/>
        <v>92.30410958904109</v>
      </c>
      <c r="L380" s="20">
        <f t="shared" si="51"/>
        <v>55488</v>
      </c>
      <c r="M380" s="1">
        <f t="shared" si="47"/>
        <v>3053.1200000000003</v>
      </c>
      <c r="N380" s="1">
        <f t="shared" si="52"/>
        <v>815183.03999999899</v>
      </c>
    </row>
    <row r="381" spans="6:14" x14ac:dyDescent="0.3">
      <c r="F381" s="15">
        <f t="shared" si="49"/>
        <v>92.389041095890406</v>
      </c>
      <c r="G381" s="20">
        <f t="shared" si="53"/>
        <v>55519</v>
      </c>
      <c r="H381" s="1">
        <f t="shared" si="48"/>
        <v>1725.5004870213602</v>
      </c>
      <c r="I381" s="2">
        <f t="shared" si="54"/>
        <v>628082.17727577651</v>
      </c>
      <c r="K381" s="15">
        <f t="shared" si="50"/>
        <v>92.389041095890406</v>
      </c>
      <c r="L381" s="20">
        <f t="shared" si="51"/>
        <v>55519</v>
      </c>
      <c r="M381" s="1">
        <f t="shared" si="47"/>
        <v>3053.1200000000003</v>
      </c>
      <c r="N381" s="1">
        <f t="shared" si="52"/>
        <v>818236.15999999898</v>
      </c>
    </row>
    <row r="382" spans="6:14" x14ac:dyDescent="0.3">
      <c r="F382" s="15">
        <f t="shared" si="49"/>
        <v>92.473972602739721</v>
      </c>
      <c r="G382" s="20">
        <f t="shared" si="53"/>
        <v>55550</v>
      </c>
      <c r="H382" s="1">
        <f t="shared" si="48"/>
        <v>1725.5004870213602</v>
      </c>
      <c r="I382" s="2">
        <f t="shared" si="54"/>
        <v>629807.67776279792</v>
      </c>
      <c r="K382" s="15">
        <f t="shared" si="50"/>
        <v>92.473972602739721</v>
      </c>
      <c r="L382" s="20">
        <f t="shared" si="51"/>
        <v>55550</v>
      </c>
      <c r="M382" s="1">
        <f t="shared" si="47"/>
        <v>3053.1200000000003</v>
      </c>
      <c r="N382" s="1">
        <f t="shared" si="52"/>
        <v>821289.27999999898</v>
      </c>
    </row>
    <row r="383" spans="6:14" x14ac:dyDescent="0.3">
      <c r="F383" s="15">
        <f t="shared" si="49"/>
        <v>92.553424657534251</v>
      </c>
      <c r="G383" s="20">
        <f t="shared" si="53"/>
        <v>55579</v>
      </c>
      <c r="H383" s="1">
        <f t="shared" si="48"/>
        <v>1725.5004870213602</v>
      </c>
      <c r="I383" s="2">
        <f t="shared" si="54"/>
        <v>631533.17824981932</v>
      </c>
      <c r="K383" s="15">
        <f t="shared" si="50"/>
        <v>92.553424657534251</v>
      </c>
      <c r="L383" s="20">
        <f t="shared" si="51"/>
        <v>55579</v>
      </c>
      <c r="M383" s="1">
        <f t="shared" si="47"/>
        <v>3053.1200000000003</v>
      </c>
      <c r="N383" s="1">
        <f t="shared" si="52"/>
        <v>824342.39999999898</v>
      </c>
    </row>
    <row r="384" spans="6:14" x14ac:dyDescent="0.3">
      <c r="F384" s="15">
        <f t="shared" si="49"/>
        <v>92.638356164383566</v>
      </c>
      <c r="G384" s="20">
        <f t="shared" si="53"/>
        <v>55610</v>
      </c>
      <c r="H384" s="1">
        <f t="shared" si="48"/>
        <v>1725.5004870213602</v>
      </c>
      <c r="I384" s="2">
        <f t="shared" si="54"/>
        <v>633258.67873684072</v>
      </c>
      <c r="K384" s="15">
        <f t="shared" si="50"/>
        <v>92.638356164383566</v>
      </c>
      <c r="L384" s="20">
        <f t="shared" si="51"/>
        <v>55610</v>
      </c>
      <c r="M384" s="1">
        <f t="shared" si="47"/>
        <v>3053.1200000000003</v>
      </c>
      <c r="N384" s="1">
        <f t="shared" si="52"/>
        <v>827395.51999999897</v>
      </c>
    </row>
    <row r="385" spans="6:14" x14ac:dyDescent="0.3">
      <c r="F385" s="15">
        <f t="shared" si="49"/>
        <v>92.720547945205482</v>
      </c>
      <c r="G385" s="20">
        <f t="shared" si="53"/>
        <v>55640</v>
      </c>
      <c r="H385" s="1">
        <f t="shared" si="48"/>
        <v>1725.5004870213602</v>
      </c>
      <c r="I385" s="2">
        <f t="shared" si="54"/>
        <v>634984.17922386213</v>
      </c>
      <c r="K385" s="15">
        <f t="shared" si="50"/>
        <v>92.720547945205482</v>
      </c>
      <c r="L385" s="20">
        <f t="shared" si="51"/>
        <v>55640</v>
      </c>
      <c r="M385" s="1">
        <f t="shared" si="47"/>
        <v>3053.1200000000003</v>
      </c>
      <c r="N385" s="1">
        <f t="shared" si="52"/>
        <v>830448.63999999897</v>
      </c>
    </row>
    <row r="386" spans="6:14" x14ac:dyDescent="0.3">
      <c r="F386" s="15">
        <f t="shared" si="49"/>
        <v>92.805479452054797</v>
      </c>
      <c r="G386" s="20">
        <f t="shared" si="53"/>
        <v>55671</v>
      </c>
      <c r="H386" s="1">
        <f t="shared" si="48"/>
        <v>1725.5004870213602</v>
      </c>
      <c r="I386" s="2">
        <f t="shared" si="54"/>
        <v>636709.67971088353</v>
      </c>
      <c r="K386" s="15">
        <f t="shared" si="50"/>
        <v>92.805479452054797</v>
      </c>
      <c r="L386" s="20">
        <f t="shared" si="51"/>
        <v>55671</v>
      </c>
      <c r="M386" s="1">
        <f t="shared" si="47"/>
        <v>3053.1200000000003</v>
      </c>
      <c r="N386" s="1">
        <f t="shared" si="52"/>
        <v>833501.75999999896</v>
      </c>
    </row>
    <row r="387" spans="6:14" x14ac:dyDescent="0.3">
      <c r="F387" s="15">
        <f t="shared" si="49"/>
        <v>92.887671232876713</v>
      </c>
      <c r="G387" s="20">
        <f t="shared" si="53"/>
        <v>55701</v>
      </c>
      <c r="H387" s="1">
        <f t="shared" si="48"/>
        <v>1725.5004870213602</v>
      </c>
      <c r="I387" s="2">
        <f t="shared" si="54"/>
        <v>638435.18019790493</v>
      </c>
      <c r="K387" s="15">
        <f t="shared" si="50"/>
        <v>92.887671232876713</v>
      </c>
      <c r="L387" s="20">
        <f t="shared" si="51"/>
        <v>55701</v>
      </c>
      <c r="M387" s="1">
        <f t="shared" si="47"/>
        <v>3053.1200000000003</v>
      </c>
      <c r="N387" s="1">
        <f t="shared" si="52"/>
        <v>836554.87999999896</v>
      </c>
    </row>
    <row r="388" spans="6:14" x14ac:dyDescent="0.3">
      <c r="F388" s="15">
        <f t="shared" si="49"/>
        <v>92.972602739726028</v>
      </c>
      <c r="G388" s="20">
        <f t="shared" si="53"/>
        <v>55732</v>
      </c>
      <c r="H388" s="1">
        <f t="shared" si="48"/>
        <v>1725.5004870213602</v>
      </c>
      <c r="I388" s="2">
        <f t="shared" si="54"/>
        <v>640160.68068492634</v>
      </c>
      <c r="K388" s="15">
        <f t="shared" si="50"/>
        <v>92.972602739726028</v>
      </c>
      <c r="L388" s="20">
        <f t="shared" si="51"/>
        <v>55732</v>
      </c>
      <c r="M388" s="1">
        <f t="shared" si="47"/>
        <v>3053.1200000000003</v>
      </c>
      <c r="N388" s="1">
        <f t="shared" si="52"/>
        <v>839607.99999999895</v>
      </c>
    </row>
    <row r="389" spans="6:14" x14ac:dyDescent="0.3">
      <c r="F389" s="15">
        <f t="shared" si="49"/>
        <v>93.057534246575344</v>
      </c>
      <c r="G389" s="20">
        <f t="shared" si="53"/>
        <v>55763</v>
      </c>
      <c r="H389" s="1">
        <f t="shared" si="48"/>
        <v>1725.5004870213602</v>
      </c>
      <c r="I389" s="2">
        <f t="shared" si="54"/>
        <v>641886.18117194774</v>
      </c>
      <c r="K389" s="15">
        <f t="shared" si="50"/>
        <v>93.057534246575344</v>
      </c>
      <c r="L389" s="20">
        <f t="shared" si="51"/>
        <v>55763</v>
      </c>
      <c r="M389" s="1">
        <f t="shared" si="47"/>
        <v>3053.1200000000003</v>
      </c>
      <c r="N389" s="1">
        <f t="shared" si="52"/>
        <v>842661.11999999895</v>
      </c>
    </row>
    <row r="390" spans="6:14" x14ac:dyDescent="0.3">
      <c r="F390" s="15">
        <f t="shared" si="49"/>
        <v>93.139726027397259</v>
      </c>
      <c r="G390" s="20">
        <f t="shared" si="53"/>
        <v>55793</v>
      </c>
      <c r="H390" s="1">
        <f t="shared" si="48"/>
        <v>1725.5004870213602</v>
      </c>
      <c r="I390" s="2">
        <f t="shared" si="54"/>
        <v>643611.68165896914</v>
      </c>
      <c r="K390" s="15">
        <f t="shared" si="50"/>
        <v>93.139726027397259</v>
      </c>
      <c r="L390" s="20">
        <f t="shared" si="51"/>
        <v>55793</v>
      </c>
      <c r="M390" s="1">
        <f t="shared" si="47"/>
        <v>3053.1200000000003</v>
      </c>
      <c r="N390" s="1">
        <f t="shared" si="52"/>
        <v>845714.23999999894</v>
      </c>
    </row>
    <row r="391" spans="6:14" x14ac:dyDescent="0.3">
      <c r="F391" s="15">
        <f t="shared" si="49"/>
        <v>93.224657534246575</v>
      </c>
      <c r="G391" s="20">
        <f t="shared" si="53"/>
        <v>55824</v>
      </c>
      <c r="H391" s="1">
        <f t="shared" si="48"/>
        <v>1725.5004870213602</v>
      </c>
      <c r="I391" s="2">
        <f t="shared" si="54"/>
        <v>645337.18214599055</v>
      </c>
      <c r="K391" s="15">
        <f t="shared" si="50"/>
        <v>93.224657534246575</v>
      </c>
      <c r="L391" s="20">
        <f t="shared" si="51"/>
        <v>55824</v>
      </c>
      <c r="M391" s="1">
        <f t="shared" si="47"/>
        <v>3053.1200000000003</v>
      </c>
      <c r="N391" s="1">
        <f t="shared" si="52"/>
        <v>848767.35999999894</v>
      </c>
    </row>
    <row r="392" spans="6:14" x14ac:dyDescent="0.3">
      <c r="F392" s="15">
        <f t="shared" si="49"/>
        <v>93.30684931506849</v>
      </c>
      <c r="G392" s="20">
        <f t="shared" si="53"/>
        <v>55854</v>
      </c>
      <c r="H392" s="1">
        <f t="shared" si="48"/>
        <v>1725.5004870213602</v>
      </c>
      <c r="I392" s="2">
        <f t="shared" si="54"/>
        <v>647062.68263301195</v>
      </c>
      <c r="K392" s="15">
        <f t="shared" si="50"/>
        <v>93.30684931506849</v>
      </c>
      <c r="L392" s="20">
        <f t="shared" si="51"/>
        <v>55854</v>
      </c>
      <c r="M392" s="1">
        <f t="shared" si="47"/>
        <v>3053.1200000000003</v>
      </c>
      <c r="N392" s="1">
        <f t="shared" si="52"/>
        <v>851820.47999999893</v>
      </c>
    </row>
    <row r="393" spans="6:14" x14ac:dyDescent="0.3">
      <c r="F393" s="15">
        <f t="shared" si="49"/>
        <v>93.391780821917806</v>
      </c>
      <c r="G393" s="20">
        <f t="shared" si="53"/>
        <v>55885</v>
      </c>
      <c r="H393" s="1">
        <f t="shared" si="48"/>
        <v>1725.5004870213602</v>
      </c>
      <c r="I393" s="2">
        <f t="shared" si="54"/>
        <v>648788.18312003335</v>
      </c>
      <c r="K393" s="15">
        <f t="shared" si="50"/>
        <v>93.391780821917806</v>
      </c>
      <c r="L393" s="20">
        <f t="shared" si="51"/>
        <v>55885</v>
      </c>
      <c r="M393" s="1">
        <f t="shared" si="47"/>
        <v>3053.1200000000003</v>
      </c>
      <c r="N393" s="1">
        <f t="shared" si="52"/>
        <v>854873.59999999893</v>
      </c>
    </row>
    <row r="394" spans="6:14" x14ac:dyDescent="0.3">
      <c r="F394" s="15">
        <f t="shared" si="49"/>
        <v>93.476712328767121</v>
      </c>
      <c r="G394" s="20">
        <f t="shared" si="53"/>
        <v>55916</v>
      </c>
      <c r="H394" s="1">
        <f t="shared" si="48"/>
        <v>1725.5004870213602</v>
      </c>
      <c r="I394" s="2">
        <f t="shared" si="54"/>
        <v>650513.68360705476</v>
      </c>
      <c r="K394" s="15">
        <f t="shared" si="50"/>
        <v>93.476712328767121</v>
      </c>
      <c r="L394" s="20">
        <f t="shared" si="51"/>
        <v>55916</v>
      </c>
      <c r="M394" s="1">
        <f t="shared" si="47"/>
        <v>3053.1200000000003</v>
      </c>
      <c r="N394" s="1">
        <f t="shared" si="52"/>
        <v>857926.71999999892</v>
      </c>
    </row>
    <row r="395" spans="6:14" x14ac:dyDescent="0.3">
      <c r="F395" s="15">
        <f t="shared" si="49"/>
        <v>93.553424657534251</v>
      </c>
      <c r="G395" s="20">
        <f t="shared" si="53"/>
        <v>55944</v>
      </c>
      <c r="H395" s="1">
        <f t="shared" si="48"/>
        <v>1725.5004870213602</v>
      </c>
      <c r="I395" s="2">
        <f t="shared" si="54"/>
        <v>652239.18409407616</v>
      </c>
      <c r="K395" s="15">
        <f t="shared" si="50"/>
        <v>93.553424657534251</v>
      </c>
      <c r="L395" s="20">
        <f t="shared" si="51"/>
        <v>55944</v>
      </c>
      <c r="M395" s="1">
        <f t="shared" si="47"/>
        <v>3053.1200000000003</v>
      </c>
      <c r="N395" s="1">
        <f t="shared" si="52"/>
        <v>860979.83999999892</v>
      </c>
    </row>
    <row r="396" spans="6:14" x14ac:dyDescent="0.3">
      <c r="F396" s="15">
        <f t="shared" si="49"/>
        <v>93.638356164383566</v>
      </c>
      <c r="G396" s="20">
        <f t="shared" si="53"/>
        <v>55975</v>
      </c>
      <c r="H396" s="1">
        <f t="shared" si="48"/>
        <v>1725.5004870213602</v>
      </c>
      <c r="I396" s="2">
        <f t="shared" si="54"/>
        <v>653964.68458109756</v>
      </c>
      <c r="K396" s="15">
        <f t="shared" si="50"/>
        <v>93.638356164383566</v>
      </c>
      <c r="L396" s="20">
        <f t="shared" si="51"/>
        <v>55975</v>
      </c>
      <c r="M396" s="1">
        <f t="shared" si="47"/>
        <v>3053.1200000000003</v>
      </c>
      <c r="N396" s="1">
        <f t="shared" si="52"/>
        <v>864032.95999999892</v>
      </c>
    </row>
    <row r="397" spans="6:14" x14ac:dyDescent="0.3">
      <c r="F397" s="15">
        <f t="shared" si="49"/>
        <v>93.720547945205482</v>
      </c>
      <c r="G397" s="20">
        <f t="shared" si="53"/>
        <v>56005</v>
      </c>
      <c r="H397" s="1">
        <f t="shared" si="48"/>
        <v>1725.5004870213602</v>
      </c>
      <c r="I397" s="2">
        <f t="shared" si="54"/>
        <v>655690.18506811897</v>
      </c>
      <c r="K397" s="15">
        <f t="shared" si="50"/>
        <v>93.720547945205482</v>
      </c>
      <c r="L397" s="20">
        <f t="shared" si="51"/>
        <v>56005</v>
      </c>
      <c r="M397" s="1">
        <f t="shared" si="47"/>
        <v>3053.1200000000003</v>
      </c>
      <c r="N397" s="1">
        <f t="shared" si="52"/>
        <v>867086.07999999891</v>
      </c>
    </row>
    <row r="398" spans="6:14" x14ac:dyDescent="0.3">
      <c r="F398" s="15">
        <f t="shared" si="49"/>
        <v>93.805479452054797</v>
      </c>
      <c r="G398" s="20">
        <f t="shared" si="53"/>
        <v>56036</v>
      </c>
      <c r="H398" s="1">
        <f t="shared" si="48"/>
        <v>1725.5004870213602</v>
      </c>
      <c r="I398" s="2">
        <f t="shared" si="54"/>
        <v>657415.68555514037</v>
      </c>
      <c r="K398" s="15">
        <f t="shared" si="50"/>
        <v>93.805479452054797</v>
      </c>
      <c r="L398" s="20">
        <f t="shared" si="51"/>
        <v>56036</v>
      </c>
      <c r="M398" s="1">
        <f t="shared" si="47"/>
        <v>3053.1200000000003</v>
      </c>
      <c r="N398" s="1">
        <f t="shared" si="52"/>
        <v>870139.19999999891</v>
      </c>
    </row>
    <row r="399" spans="6:14" x14ac:dyDescent="0.3">
      <c r="F399" s="15">
        <f t="shared" si="49"/>
        <v>93.887671232876713</v>
      </c>
      <c r="G399" s="20">
        <f t="shared" si="53"/>
        <v>56066</v>
      </c>
      <c r="H399" s="1">
        <f t="shared" si="48"/>
        <v>1725.5004870213602</v>
      </c>
      <c r="I399" s="2">
        <f t="shared" si="54"/>
        <v>659141.18604216177</v>
      </c>
      <c r="K399" s="15">
        <f t="shared" si="50"/>
        <v>93.887671232876713</v>
      </c>
      <c r="L399" s="20">
        <f t="shared" si="51"/>
        <v>56066</v>
      </c>
      <c r="M399" s="1">
        <f t="shared" si="47"/>
        <v>3053.1200000000003</v>
      </c>
      <c r="N399" s="1">
        <f t="shared" si="52"/>
        <v>873192.3199999989</v>
      </c>
    </row>
    <row r="400" spans="6:14" x14ac:dyDescent="0.3">
      <c r="F400" s="15">
        <f t="shared" si="49"/>
        <v>93.972602739726028</v>
      </c>
      <c r="G400" s="20">
        <f t="shared" si="53"/>
        <v>56097</v>
      </c>
      <c r="H400" s="1">
        <f t="shared" si="48"/>
        <v>1725.5004870213602</v>
      </c>
      <c r="I400" s="2">
        <f t="shared" si="54"/>
        <v>660866.68652918318</v>
      </c>
      <c r="K400" s="15">
        <f t="shared" si="50"/>
        <v>93.972602739726028</v>
      </c>
      <c r="L400" s="20">
        <f t="shared" si="51"/>
        <v>56097</v>
      </c>
      <c r="M400" s="1">
        <f t="shared" si="47"/>
        <v>3053.1200000000003</v>
      </c>
      <c r="N400" s="1">
        <f t="shared" si="52"/>
        <v>876245.4399999989</v>
      </c>
    </row>
    <row r="401" spans="6:14" x14ac:dyDescent="0.3">
      <c r="F401" s="15">
        <f t="shared" si="49"/>
        <v>94.057534246575344</v>
      </c>
      <c r="G401" s="20">
        <f t="shared" si="53"/>
        <v>56128</v>
      </c>
      <c r="H401" s="1">
        <f t="shared" si="48"/>
        <v>1725.5004870213602</v>
      </c>
      <c r="I401" s="2">
        <f t="shared" si="54"/>
        <v>662592.18701620458</v>
      </c>
      <c r="K401" s="15">
        <f t="shared" si="50"/>
        <v>94.057534246575344</v>
      </c>
      <c r="L401" s="20">
        <f t="shared" si="51"/>
        <v>56128</v>
      </c>
      <c r="M401" s="1">
        <f t="shared" si="47"/>
        <v>3053.1200000000003</v>
      </c>
      <c r="N401" s="1">
        <f t="shared" si="52"/>
        <v>879298.55999999889</v>
      </c>
    </row>
    <row r="402" spans="6:14" x14ac:dyDescent="0.3">
      <c r="F402" s="15">
        <f t="shared" si="49"/>
        <v>94.139726027397259</v>
      </c>
      <c r="G402" s="20">
        <f t="shared" si="53"/>
        <v>56158</v>
      </c>
      <c r="H402" s="1">
        <f t="shared" si="48"/>
        <v>1725.5004870213602</v>
      </c>
      <c r="I402" s="2">
        <f t="shared" si="54"/>
        <v>664317.68750322598</v>
      </c>
      <c r="K402" s="15">
        <f t="shared" si="50"/>
        <v>94.139726027397259</v>
      </c>
      <c r="L402" s="20">
        <f t="shared" si="51"/>
        <v>56158</v>
      </c>
      <c r="M402" s="1">
        <f t="shared" ref="M402:M465" si="55">IF(L402&gt;=$M$6,$N$15,0)</f>
        <v>3053.1200000000003</v>
      </c>
      <c r="N402" s="1">
        <f t="shared" si="52"/>
        <v>882351.67999999889</v>
      </c>
    </row>
    <row r="403" spans="6:14" x14ac:dyDescent="0.3">
      <c r="F403" s="15">
        <f t="shared" si="49"/>
        <v>94.224657534246575</v>
      </c>
      <c r="G403" s="20">
        <f t="shared" si="53"/>
        <v>56189</v>
      </c>
      <c r="H403" s="1">
        <f t="shared" ref="H403:H466" si="56">IF(G403&gt;=$H$6,$I$15,0)</f>
        <v>1725.5004870213602</v>
      </c>
      <c r="I403" s="2">
        <f t="shared" si="54"/>
        <v>666043.18799024739</v>
      </c>
      <c r="K403" s="15">
        <f t="shared" si="50"/>
        <v>94.224657534246575</v>
      </c>
      <c r="L403" s="20">
        <f t="shared" si="51"/>
        <v>56189</v>
      </c>
      <c r="M403" s="1">
        <f t="shared" si="55"/>
        <v>3053.1200000000003</v>
      </c>
      <c r="N403" s="1">
        <f t="shared" si="52"/>
        <v>885404.79999999888</v>
      </c>
    </row>
    <row r="404" spans="6:14" x14ac:dyDescent="0.3">
      <c r="F404" s="15">
        <f t="shared" ref="F404:F467" si="57">INT(G404-$H$5)/365</f>
        <v>94.30684931506849</v>
      </c>
      <c r="G404" s="20">
        <f t="shared" si="53"/>
        <v>56219</v>
      </c>
      <c r="H404" s="1">
        <f t="shared" si="56"/>
        <v>1725.5004870213602</v>
      </c>
      <c r="I404" s="2">
        <f t="shared" si="54"/>
        <v>667768.68847726879</v>
      </c>
      <c r="K404" s="15">
        <f t="shared" ref="K404:K467" si="58">F404</f>
        <v>94.30684931506849</v>
      </c>
      <c r="L404" s="20">
        <f t="shared" ref="L404:L467" si="59">G404</f>
        <v>56219</v>
      </c>
      <c r="M404" s="1">
        <f t="shared" si="55"/>
        <v>3053.1200000000003</v>
      </c>
      <c r="N404" s="1">
        <f t="shared" ref="N404:N467" si="60">N403+M404</f>
        <v>888457.91999999888</v>
      </c>
    </row>
    <row r="405" spans="6:14" x14ac:dyDescent="0.3">
      <c r="F405" s="15">
        <f t="shared" si="57"/>
        <v>94.391780821917806</v>
      </c>
      <c r="G405" s="20">
        <f t="shared" si="53"/>
        <v>56250</v>
      </c>
      <c r="H405" s="1">
        <f t="shared" si="56"/>
        <v>1725.5004870213602</v>
      </c>
      <c r="I405" s="2">
        <f t="shared" si="54"/>
        <v>669494.1889642902</v>
      </c>
      <c r="K405" s="15">
        <f t="shared" si="58"/>
        <v>94.391780821917806</v>
      </c>
      <c r="L405" s="20">
        <f t="shared" si="59"/>
        <v>56250</v>
      </c>
      <c r="M405" s="1">
        <f t="shared" si="55"/>
        <v>3053.1200000000003</v>
      </c>
      <c r="N405" s="1">
        <f t="shared" si="60"/>
        <v>891511.03999999887</v>
      </c>
    </row>
    <row r="406" spans="6:14" x14ac:dyDescent="0.3">
      <c r="F406" s="15">
        <f t="shared" si="57"/>
        <v>94.476712328767121</v>
      </c>
      <c r="G406" s="20">
        <f t="shared" si="53"/>
        <v>56281</v>
      </c>
      <c r="H406" s="1">
        <f t="shared" si="56"/>
        <v>1725.5004870213602</v>
      </c>
      <c r="I406" s="2">
        <f t="shared" si="54"/>
        <v>671219.6894513116</v>
      </c>
      <c r="K406" s="15">
        <f t="shared" si="58"/>
        <v>94.476712328767121</v>
      </c>
      <c r="L406" s="20">
        <f t="shared" si="59"/>
        <v>56281</v>
      </c>
      <c r="M406" s="1">
        <f t="shared" si="55"/>
        <v>3053.1200000000003</v>
      </c>
      <c r="N406" s="1">
        <f t="shared" si="60"/>
        <v>894564.15999999887</v>
      </c>
    </row>
    <row r="407" spans="6:14" x14ac:dyDescent="0.3">
      <c r="F407" s="15">
        <f t="shared" si="57"/>
        <v>94.553424657534251</v>
      </c>
      <c r="G407" s="20">
        <f t="shared" ref="G407:G470" si="61">EDATE(G406,1)</f>
        <v>56309</v>
      </c>
      <c r="H407" s="1">
        <f t="shared" si="56"/>
        <v>1725.5004870213602</v>
      </c>
      <c r="I407" s="2">
        <f t="shared" ref="I407:I470" si="62">I406+H407</f>
        <v>672945.189938333</v>
      </c>
      <c r="K407" s="15">
        <f t="shared" si="58"/>
        <v>94.553424657534251</v>
      </c>
      <c r="L407" s="20">
        <f t="shared" si="59"/>
        <v>56309</v>
      </c>
      <c r="M407" s="1">
        <f t="shared" si="55"/>
        <v>3053.1200000000003</v>
      </c>
      <c r="N407" s="1">
        <f t="shared" si="60"/>
        <v>897617.27999999886</v>
      </c>
    </row>
    <row r="408" spans="6:14" x14ac:dyDescent="0.3">
      <c r="F408" s="15">
        <f t="shared" si="57"/>
        <v>94.638356164383566</v>
      </c>
      <c r="G408" s="20">
        <f t="shared" si="61"/>
        <v>56340</v>
      </c>
      <c r="H408" s="1">
        <f t="shared" si="56"/>
        <v>1725.5004870213602</v>
      </c>
      <c r="I408" s="2">
        <f t="shared" si="62"/>
        <v>674670.69042535441</v>
      </c>
      <c r="K408" s="15">
        <f t="shared" si="58"/>
        <v>94.638356164383566</v>
      </c>
      <c r="L408" s="20">
        <f t="shared" si="59"/>
        <v>56340</v>
      </c>
      <c r="M408" s="1">
        <f t="shared" si="55"/>
        <v>3053.1200000000003</v>
      </c>
      <c r="N408" s="1">
        <f t="shared" si="60"/>
        <v>900670.39999999886</v>
      </c>
    </row>
    <row r="409" spans="6:14" x14ac:dyDescent="0.3">
      <c r="F409" s="15">
        <f t="shared" si="57"/>
        <v>94.720547945205482</v>
      </c>
      <c r="G409" s="20">
        <f t="shared" si="61"/>
        <v>56370</v>
      </c>
      <c r="H409" s="1">
        <f t="shared" si="56"/>
        <v>1725.5004870213602</v>
      </c>
      <c r="I409" s="2">
        <f t="shared" si="62"/>
        <v>676396.19091237581</v>
      </c>
      <c r="K409" s="15">
        <f t="shared" si="58"/>
        <v>94.720547945205482</v>
      </c>
      <c r="L409" s="20">
        <f t="shared" si="59"/>
        <v>56370</v>
      </c>
      <c r="M409" s="1">
        <f t="shared" si="55"/>
        <v>3053.1200000000003</v>
      </c>
      <c r="N409" s="1">
        <f t="shared" si="60"/>
        <v>903723.51999999885</v>
      </c>
    </row>
    <row r="410" spans="6:14" x14ac:dyDescent="0.3">
      <c r="F410" s="15">
        <f t="shared" si="57"/>
        <v>94.805479452054797</v>
      </c>
      <c r="G410" s="20">
        <f t="shared" si="61"/>
        <v>56401</v>
      </c>
      <c r="H410" s="1">
        <f t="shared" si="56"/>
        <v>1725.5004870213602</v>
      </c>
      <c r="I410" s="2">
        <f t="shared" si="62"/>
        <v>678121.69139939721</v>
      </c>
      <c r="K410" s="15">
        <f t="shared" si="58"/>
        <v>94.805479452054797</v>
      </c>
      <c r="L410" s="20">
        <f t="shared" si="59"/>
        <v>56401</v>
      </c>
      <c r="M410" s="1">
        <f t="shared" si="55"/>
        <v>3053.1200000000003</v>
      </c>
      <c r="N410" s="1">
        <f t="shared" si="60"/>
        <v>906776.63999999885</v>
      </c>
    </row>
    <row r="411" spans="6:14" x14ac:dyDescent="0.3">
      <c r="F411" s="15">
        <f t="shared" si="57"/>
        <v>94.887671232876713</v>
      </c>
      <c r="G411" s="20">
        <f t="shared" si="61"/>
        <v>56431</v>
      </c>
      <c r="H411" s="1">
        <f t="shared" si="56"/>
        <v>1725.5004870213602</v>
      </c>
      <c r="I411" s="2">
        <f t="shared" si="62"/>
        <v>679847.19188641862</v>
      </c>
      <c r="K411" s="15">
        <f t="shared" si="58"/>
        <v>94.887671232876713</v>
      </c>
      <c r="L411" s="20">
        <f t="shared" si="59"/>
        <v>56431</v>
      </c>
      <c r="M411" s="1">
        <f t="shared" si="55"/>
        <v>3053.1200000000003</v>
      </c>
      <c r="N411" s="1">
        <f t="shared" si="60"/>
        <v>909829.75999999885</v>
      </c>
    </row>
    <row r="412" spans="6:14" x14ac:dyDescent="0.3">
      <c r="F412" s="15">
        <f t="shared" si="57"/>
        <v>94.972602739726028</v>
      </c>
      <c r="G412" s="20">
        <f t="shared" si="61"/>
        <v>56462</v>
      </c>
      <c r="H412" s="1">
        <f t="shared" si="56"/>
        <v>1725.5004870213602</v>
      </c>
      <c r="I412" s="2">
        <f t="shared" si="62"/>
        <v>681572.69237344002</v>
      </c>
      <c r="K412" s="15">
        <f t="shared" si="58"/>
        <v>94.972602739726028</v>
      </c>
      <c r="L412" s="20">
        <f t="shared" si="59"/>
        <v>56462</v>
      </c>
      <c r="M412" s="1">
        <f t="shared" si="55"/>
        <v>3053.1200000000003</v>
      </c>
      <c r="N412" s="1">
        <f t="shared" si="60"/>
        <v>912882.87999999884</v>
      </c>
    </row>
    <row r="413" spans="6:14" x14ac:dyDescent="0.3">
      <c r="F413" s="15">
        <f t="shared" si="57"/>
        <v>95.057534246575344</v>
      </c>
      <c r="G413" s="20">
        <f t="shared" si="61"/>
        <v>56493</v>
      </c>
      <c r="H413" s="1">
        <f t="shared" si="56"/>
        <v>1725.5004870213602</v>
      </c>
      <c r="I413" s="2">
        <f t="shared" si="62"/>
        <v>683298.19286046142</v>
      </c>
      <c r="K413" s="15">
        <f t="shared" si="58"/>
        <v>95.057534246575344</v>
      </c>
      <c r="L413" s="20">
        <f t="shared" si="59"/>
        <v>56493</v>
      </c>
      <c r="M413" s="1">
        <f t="shared" si="55"/>
        <v>3053.1200000000003</v>
      </c>
      <c r="N413" s="1">
        <f t="shared" si="60"/>
        <v>915935.99999999884</v>
      </c>
    </row>
    <row r="414" spans="6:14" x14ac:dyDescent="0.3">
      <c r="F414" s="15">
        <f t="shared" si="57"/>
        <v>95.139726027397259</v>
      </c>
      <c r="G414" s="20">
        <f t="shared" si="61"/>
        <v>56523</v>
      </c>
      <c r="H414" s="1">
        <f t="shared" si="56"/>
        <v>1725.5004870213602</v>
      </c>
      <c r="I414" s="2">
        <f t="shared" si="62"/>
        <v>685023.69334748283</v>
      </c>
      <c r="K414" s="15">
        <f t="shared" si="58"/>
        <v>95.139726027397259</v>
      </c>
      <c r="L414" s="20">
        <f t="shared" si="59"/>
        <v>56523</v>
      </c>
      <c r="M414" s="1">
        <f t="shared" si="55"/>
        <v>3053.1200000000003</v>
      </c>
      <c r="N414" s="1">
        <f t="shared" si="60"/>
        <v>918989.11999999883</v>
      </c>
    </row>
    <row r="415" spans="6:14" x14ac:dyDescent="0.3">
      <c r="F415" s="15">
        <f t="shared" si="57"/>
        <v>95.224657534246575</v>
      </c>
      <c r="G415" s="20">
        <f t="shared" si="61"/>
        <v>56554</v>
      </c>
      <c r="H415" s="1">
        <f t="shared" si="56"/>
        <v>1725.5004870213602</v>
      </c>
      <c r="I415" s="2">
        <f t="shared" si="62"/>
        <v>686749.19383450423</v>
      </c>
      <c r="K415" s="15">
        <f t="shared" si="58"/>
        <v>95.224657534246575</v>
      </c>
      <c r="L415" s="20">
        <f t="shared" si="59"/>
        <v>56554</v>
      </c>
      <c r="M415" s="1">
        <f t="shared" si="55"/>
        <v>3053.1200000000003</v>
      </c>
      <c r="N415" s="1">
        <f t="shared" si="60"/>
        <v>922042.23999999883</v>
      </c>
    </row>
    <row r="416" spans="6:14" x14ac:dyDescent="0.3">
      <c r="F416" s="15">
        <f t="shared" si="57"/>
        <v>95.30684931506849</v>
      </c>
      <c r="G416" s="20">
        <f t="shared" si="61"/>
        <v>56584</v>
      </c>
      <c r="H416" s="1">
        <f t="shared" si="56"/>
        <v>1725.5004870213602</v>
      </c>
      <c r="I416" s="2">
        <f t="shared" si="62"/>
        <v>688474.69432152563</v>
      </c>
      <c r="K416" s="15">
        <f t="shared" si="58"/>
        <v>95.30684931506849</v>
      </c>
      <c r="L416" s="20">
        <f t="shared" si="59"/>
        <v>56584</v>
      </c>
      <c r="M416" s="1">
        <f t="shared" si="55"/>
        <v>3053.1200000000003</v>
      </c>
      <c r="N416" s="1">
        <f t="shared" si="60"/>
        <v>925095.35999999882</v>
      </c>
    </row>
    <row r="417" spans="6:14" x14ac:dyDescent="0.3">
      <c r="F417" s="15">
        <f t="shared" si="57"/>
        <v>95.391780821917806</v>
      </c>
      <c r="G417" s="20">
        <f t="shared" si="61"/>
        <v>56615</v>
      </c>
      <c r="H417" s="1">
        <f t="shared" si="56"/>
        <v>1725.5004870213602</v>
      </c>
      <c r="I417" s="2">
        <f t="shared" si="62"/>
        <v>690200.19480854704</v>
      </c>
      <c r="K417" s="15">
        <f t="shared" si="58"/>
        <v>95.391780821917806</v>
      </c>
      <c r="L417" s="20">
        <f t="shared" si="59"/>
        <v>56615</v>
      </c>
      <c r="M417" s="1">
        <f t="shared" si="55"/>
        <v>3053.1200000000003</v>
      </c>
      <c r="N417" s="1">
        <f t="shared" si="60"/>
        <v>928148.47999999882</v>
      </c>
    </row>
    <row r="418" spans="6:14" x14ac:dyDescent="0.3">
      <c r="F418" s="15">
        <f t="shared" si="57"/>
        <v>95.476712328767121</v>
      </c>
      <c r="G418" s="20">
        <f t="shared" si="61"/>
        <v>56646</v>
      </c>
      <c r="H418" s="1">
        <f t="shared" si="56"/>
        <v>1725.5004870213602</v>
      </c>
      <c r="I418" s="2">
        <f t="shared" si="62"/>
        <v>691925.69529556844</v>
      </c>
      <c r="K418" s="15">
        <f t="shared" si="58"/>
        <v>95.476712328767121</v>
      </c>
      <c r="L418" s="20">
        <f t="shared" si="59"/>
        <v>56646</v>
      </c>
      <c r="M418" s="1">
        <f t="shared" si="55"/>
        <v>3053.1200000000003</v>
      </c>
      <c r="N418" s="1">
        <f t="shared" si="60"/>
        <v>931201.59999999881</v>
      </c>
    </row>
    <row r="419" spans="6:14" x14ac:dyDescent="0.3">
      <c r="F419" s="15">
        <f t="shared" si="57"/>
        <v>95.553424657534251</v>
      </c>
      <c r="G419" s="20">
        <f t="shared" si="61"/>
        <v>56674</v>
      </c>
      <c r="H419" s="1">
        <f t="shared" si="56"/>
        <v>1725.5004870213602</v>
      </c>
      <c r="I419" s="2">
        <f t="shared" si="62"/>
        <v>693651.19578258984</v>
      </c>
      <c r="K419" s="15">
        <f t="shared" si="58"/>
        <v>95.553424657534251</v>
      </c>
      <c r="L419" s="20">
        <f t="shared" si="59"/>
        <v>56674</v>
      </c>
      <c r="M419" s="1">
        <f t="shared" si="55"/>
        <v>3053.1200000000003</v>
      </c>
      <c r="N419" s="1">
        <f t="shared" si="60"/>
        <v>934254.71999999881</v>
      </c>
    </row>
    <row r="420" spans="6:14" x14ac:dyDescent="0.3">
      <c r="F420" s="15">
        <f t="shared" si="57"/>
        <v>95.638356164383566</v>
      </c>
      <c r="G420" s="20">
        <f t="shared" si="61"/>
        <v>56705</v>
      </c>
      <c r="H420" s="1">
        <f t="shared" si="56"/>
        <v>1725.5004870213602</v>
      </c>
      <c r="I420" s="2">
        <f t="shared" si="62"/>
        <v>695376.69626961125</v>
      </c>
      <c r="K420" s="15">
        <f t="shared" si="58"/>
        <v>95.638356164383566</v>
      </c>
      <c r="L420" s="20">
        <f t="shared" si="59"/>
        <v>56705</v>
      </c>
      <c r="M420" s="1">
        <f t="shared" si="55"/>
        <v>3053.1200000000003</v>
      </c>
      <c r="N420" s="1">
        <f t="shared" si="60"/>
        <v>937307.8399999988</v>
      </c>
    </row>
    <row r="421" spans="6:14" x14ac:dyDescent="0.3">
      <c r="F421" s="15">
        <f t="shared" si="57"/>
        <v>95.720547945205482</v>
      </c>
      <c r="G421" s="20">
        <f t="shared" si="61"/>
        <v>56735</v>
      </c>
      <c r="H421" s="1">
        <f t="shared" si="56"/>
        <v>1725.5004870213602</v>
      </c>
      <c r="I421" s="2">
        <f t="shared" si="62"/>
        <v>697102.19675663265</v>
      </c>
      <c r="K421" s="15">
        <f t="shared" si="58"/>
        <v>95.720547945205482</v>
      </c>
      <c r="L421" s="20">
        <f t="shared" si="59"/>
        <v>56735</v>
      </c>
      <c r="M421" s="1">
        <f t="shared" si="55"/>
        <v>3053.1200000000003</v>
      </c>
      <c r="N421" s="1">
        <f t="shared" si="60"/>
        <v>940360.9599999988</v>
      </c>
    </row>
    <row r="422" spans="6:14" x14ac:dyDescent="0.3">
      <c r="F422" s="15">
        <f t="shared" si="57"/>
        <v>95.805479452054797</v>
      </c>
      <c r="G422" s="20">
        <f t="shared" si="61"/>
        <v>56766</v>
      </c>
      <c r="H422" s="1">
        <f t="shared" si="56"/>
        <v>1725.5004870213602</v>
      </c>
      <c r="I422" s="2">
        <f t="shared" si="62"/>
        <v>698827.69724365405</v>
      </c>
      <c r="K422" s="15">
        <f t="shared" si="58"/>
        <v>95.805479452054797</v>
      </c>
      <c r="L422" s="20">
        <f t="shared" si="59"/>
        <v>56766</v>
      </c>
      <c r="M422" s="1">
        <f t="shared" si="55"/>
        <v>3053.1200000000003</v>
      </c>
      <c r="N422" s="1">
        <f t="shared" si="60"/>
        <v>943414.07999999879</v>
      </c>
    </row>
    <row r="423" spans="6:14" x14ac:dyDescent="0.3">
      <c r="F423" s="15">
        <f t="shared" si="57"/>
        <v>95.887671232876713</v>
      </c>
      <c r="G423" s="20">
        <f t="shared" si="61"/>
        <v>56796</v>
      </c>
      <c r="H423" s="1">
        <f t="shared" si="56"/>
        <v>1725.5004870213602</v>
      </c>
      <c r="I423" s="2">
        <f t="shared" si="62"/>
        <v>700553.19773067546</v>
      </c>
      <c r="K423" s="15">
        <f t="shared" si="58"/>
        <v>95.887671232876713</v>
      </c>
      <c r="L423" s="20">
        <f t="shared" si="59"/>
        <v>56796</v>
      </c>
      <c r="M423" s="1">
        <f t="shared" si="55"/>
        <v>3053.1200000000003</v>
      </c>
      <c r="N423" s="1">
        <f t="shared" si="60"/>
        <v>946467.19999999879</v>
      </c>
    </row>
    <row r="424" spans="6:14" x14ac:dyDescent="0.3">
      <c r="F424" s="15">
        <f t="shared" si="57"/>
        <v>95.972602739726028</v>
      </c>
      <c r="G424" s="20">
        <f t="shared" si="61"/>
        <v>56827</v>
      </c>
      <c r="H424" s="1">
        <f t="shared" si="56"/>
        <v>1725.5004870213602</v>
      </c>
      <c r="I424" s="2">
        <f t="shared" si="62"/>
        <v>702278.69821769686</v>
      </c>
      <c r="K424" s="15">
        <f t="shared" si="58"/>
        <v>95.972602739726028</v>
      </c>
      <c r="L424" s="20">
        <f t="shared" si="59"/>
        <v>56827</v>
      </c>
      <c r="M424" s="1">
        <f t="shared" si="55"/>
        <v>3053.1200000000003</v>
      </c>
      <c r="N424" s="1">
        <f t="shared" si="60"/>
        <v>949520.31999999878</v>
      </c>
    </row>
    <row r="425" spans="6:14" x14ac:dyDescent="0.3">
      <c r="F425" s="15">
        <f t="shared" si="57"/>
        <v>96.057534246575344</v>
      </c>
      <c r="G425" s="20">
        <f t="shared" si="61"/>
        <v>56858</v>
      </c>
      <c r="H425" s="1">
        <f t="shared" si="56"/>
        <v>1725.5004870213602</v>
      </c>
      <c r="I425" s="2">
        <f t="shared" si="62"/>
        <v>704004.19870471826</v>
      </c>
      <c r="K425" s="15">
        <f t="shared" si="58"/>
        <v>96.057534246575344</v>
      </c>
      <c r="L425" s="20">
        <f t="shared" si="59"/>
        <v>56858</v>
      </c>
      <c r="M425" s="1">
        <f t="shared" si="55"/>
        <v>3053.1200000000003</v>
      </c>
      <c r="N425" s="1">
        <f t="shared" si="60"/>
        <v>952573.43999999878</v>
      </c>
    </row>
    <row r="426" spans="6:14" x14ac:dyDescent="0.3">
      <c r="F426" s="15">
        <f t="shared" si="57"/>
        <v>96.139726027397259</v>
      </c>
      <c r="G426" s="20">
        <f t="shared" si="61"/>
        <v>56888</v>
      </c>
      <c r="H426" s="1">
        <f t="shared" si="56"/>
        <v>1725.5004870213602</v>
      </c>
      <c r="I426" s="2">
        <f t="shared" si="62"/>
        <v>705729.69919173967</v>
      </c>
      <c r="K426" s="15">
        <f t="shared" si="58"/>
        <v>96.139726027397259</v>
      </c>
      <c r="L426" s="20">
        <f t="shared" si="59"/>
        <v>56888</v>
      </c>
      <c r="M426" s="1">
        <f t="shared" si="55"/>
        <v>3053.1200000000003</v>
      </c>
      <c r="N426" s="1">
        <f t="shared" si="60"/>
        <v>955626.55999999878</v>
      </c>
    </row>
    <row r="427" spans="6:14" x14ac:dyDescent="0.3">
      <c r="F427" s="15">
        <f t="shared" si="57"/>
        <v>96.224657534246575</v>
      </c>
      <c r="G427" s="20">
        <f t="shared" si="61"/>
        <v>56919</v>
      </c>
      <c r="H427" s="1">
        <f t="shared" si="56"/>
        <v>1725.5004870213602</v>
      </c>
      <c r="I427" s="2">
        <f t="shared" si="62"/>
        <v>707455.19967876107</v>
      </c>
      <c r="K427" s="15">
        <f t="shared" si="58"/>
        <v>96.224657534246575</v>
      </c>
      <c r="L427" s="20">
        <f t="shared" si="59"/>
        <v>56919</v>
      </c>
      <c r="M427" s="1">
        <f t="shared" si="55"/>
        <v>3053.1200000000003</v>
      </c>
      <c r="N427" s="1">
        <f t="shared" si="60"/>
        <v>958679.67999999877</v>
      </c>
    </row>
    <row r="428" spans="6:14" x14ac:dyDescent="0.3">
      <c r="F428" s="15">
        <f t="shared" si="57"/>
        <v>96.30684931506849</v>
      </c>
      <c r="G428" s="20">
        <f t="shared" si="61"/>
        <v>56949</v>
      </c>
      <c r="H428" s="1">
        <f t="shared" si="56"/>
        <v>1725.5004870213602</v>
      </c>
      <c r="I428" s="2">
        <f t="shared" si="62"/>
        <v>709180.70016578247</v>
      </c>
      <c r="K428" s="15">
        <f t="shared" si="58"/>
        <v>96.30684931506849</v>
      </c>
      <c r="L428" s="20">
        <f t="shared" si="59"/>
        <v>56949</v>
      </c>
      <c r="M428" s="1">
        <f t="shared" si="55"/>
        <v>3053.1200000000003</v>
      </c>
      <c r="N428" s="1">
        <f t="shared" si="60"/>
        <v>961732.79999999877</v>
      </c>
    </row>
    <row r="429" spans="6:14" x14ac:dyDescent="0.3">
      <c r="F429" s="15">
        <f t="shared" si="57"/>
        <v>96.391780821917806</v>
      </c>
      <c r="G429" s="20">
        <f t="shared" si="61"/>
        <v>56980</v>
      </c>
      <c r="H429" s="1">
        <f t="shared" si="56"/>
        <v>1725.5004870213602</v>
      </c>
      <c r="I429" s="2">
        <f t="shared" si="62"/>
        <v>710906.20065280388</v>
      </c>
      <c r="K429" s="15">
        <f t="shared" si="58"/>
        <v>96.391780821917806</v>
      </c>
      <c r="L429" s="20">
        <f t="shared" si="59"/>
        <v>56980</v>
      </c>
      <c r="M429" s="1">
        <f t="shared" si="55"/>
        <v>3053.1200000000003</v>
      </c>
      <c r="N429" s="1">
        <f t="shared" si="60"/>
        <v>964785.91999999876</v>
      </c>
    </row>
    <row r="430" spans="6:14" x14ac:dyDescent="0.3">
      <c r="F430" s="15">
        <f t="shared" si="57"/>
        <v>96.476712328767121</v>
      </c>
      <c r="G430" s="20">
        <f t="shared" si="61"/>
        <v>57011</v>
      </c>
      <c r="H430" s="1">
        <f t="shared" si="56"/>
        <v>1725.5004870213602</v>
      </c>
      <c r="I430" s="2">
        <f t="shared" si="62"/>
        <v>712631.70113982528</v>
      </c>
      <c r="K430" s="15">
        <f t="shared" si="58"/>
        <v>96.476712328767121</v>
      </c>
      <c r="L430" s="20">
        <f t="shared" si="59"/>
        <v>57011</v>
      </c>
      <c r="M430" s="1">
        <f t="shared" si="55"/>
        <v>3053.1200000000003</v>
      </c>
      <c r="N430" s="1">
        <f t="shared" si="60"/>
        <v>967839.03999999876</v>
      </c>
    </row>
    <row r="431" spans="6:14" x14ac:dyDescent="0.3">
      <c r="F431" s="15">
        <f t="shared" si="57"/>
        <v>96.556164383561651</v>
      </c>
      <c r="G431" s="20">
        <f t="shared" si="61"/>
        <v>57040</v>
      </c>
      <c r="H431" s="1">
        <f t="shared" si="56"/>
        <v>1725.5004870213602</v>
      </c>
      <c r="I431" s="2">
        <f t="shared" si="62"/>
        <v>714357.20162684668</v>
      </c>
      <c r="K431" s="15">
        <f t="shared" si="58"/>
        <v>96.556164383561651</v>
      </c>
      <c r="L431" s="20">
        <f t="shared" si="59"/>
        <v>57040</v>
      </c>
      <c r="M431" s="1">
        <f t="shared" si="55"/>
        <v>3053.1200000000003</v>
      </c>
      <c r="N431" s="1">
        <f t="shared" si="60"/>
        <v>970892.15999999875</v>
      </c>
    </row>
    <row r="432" spans="6:14" x14ac:dyDescent="0.3">
      <c r="F432" s="15">
        <f t="shared" si="57"/>
        <v>96.641095890410952</v>
      </c>
      <c r="G432" s="20">
        <f t="shared" si="61"/>
        <v>57071</v>
      </c>
      <c r="H432" s="1">
        <f t="shared" si="56"/>
        <v>1725.5004870213602</v>
      </c>
      <c r="I432" s="2">
        <f t="shared" si="62"/>
        <v>716082.70211386809</v>
      </c>
      <c r="K432" s="15">
        <f t="shared" si="58"/>
        <v>96.641095890410952</v>
      </c>
      <c r="L432" s="20">
        <f t="shared" si="59"/>
        <v>57071</v>
      </c>
      <c r="M432" s="1">
        <f t="shared" si="55"/>
        <v>3053.1200000000003</v>
      </c>
      <c r="N432" s="1">
        <f t="shared" si="60"/>
        <v>973945.27999999875</v>
      </c>
    </row>
    <row r="433" spans="6:14" x14ac:dyDescent="0.3">
      <c r="F433" s="15">
        <f t="shared" si="57"/>
        <v>96.723287671232882</v>
      </c>
      <c r="G433" s="20">
        <f t="shared" si="61"/>
        <v>57101</v>
      </c>
      <c r="H433" s="1">
        <f t="shared" si="56"/>
        <v>1725.5004870213602</v>
      </c>
      <c r="I433" s="2">
        <f t="shared" si="62"/>
        <v>717808.20260088949</v>
      </c>
      <c r="K433" s="15">
        <f t="shared" si="58"/>
        <v>96.723287671232882</v>
      </c>
      <c r="L433" s="20">
        <f t="shared" si="59"/>
        <v>57101</v>
      </c>
      <c r="M433" s="1">
        <f t="shared" si="55"/>
        <v>3053.1200000000003</v>
      </c>
      <c r="N433" s="1">
        <f t="shared" si="60"/>
        <v>976998.39999999874</v>
      </c>
    </row>
    <row r="434" spans="6:14" x14ac:dyDescent="0.3">
      <c r="F434" s="15">
        <f t="shared" si="57"/>
        <v>96.808219178082197</v>
      </c>
      <c r="G434" s="20">
        <f t="shared" si="61"/>
        <v>57132</v>
      </c>
      <c r="H434" s="1">
        <f t="shared" si="56"/>
        <v>1725.5004870213602</v>
      </c>
      <c r="I434" s="2">
        <f t="shared" si="62"/>
        <v>719533.70308791089</v>
      </c>
      <c r="K434" s="15">
        <f t="shared" si="58"/>
        <v>96.808219178082197</v>
      </c>
      <c r="L434" s="20">
        <f t="shared" si="59"/>
        <v>57132</v>
      </c>
      <c r="M434" s="1">
        <f t="shared" si="55"/>
        <v>3053.1200000000003</v>
      </c>
      <c r="N434" s="1">
        <f t="shared" si="60"/>
        <v>980051.51999999874</v>
      </c>
    </row>
    <row r="435" spans="6:14" x14ac:dyDescent="0.3">
      <c r="F435" s="15">
        <f t="shared" si="57"/>
        <v>96.890410958904113</v>
      </c>
      <c r="G435" s="20">
        <f t="shared" si="61"/>
        <v>57162</v>
      </c>
      <c r="H435" s="1">
        <f t="shared" si="56"/>
        <v>1725.5004870213602</v>
      </c>
      <c r="I435" s="2">
        <f t="shared" si="62"/>
        <v>721259.2035749323</v>
      </c>
      <c r="K435" s="15">
        <f t="shared" si="58"/>
        <v>96.890410958904113</v>
      </c>
      <c r="L435" s="20">
        <f t="shared" si="59"/>
        <v>57162</v>
      </c>
      <c r="M435" s="1">
        <f t="shared" si="55"/>
        <v>3053.1200000000003</v>
      </c>
      <c r="N435" s="1">
        <f t="shared" si="60"/>
        <v>983104.63999999873</v>
      </c>
    </row>
    <row r="436" spans="6:14" x14ac:dyDescent="0.3">
      <c r="F436" s="15">
        <f t="shared" si="57"/>
        <v>96.975342465753428</v>
      </c>
      <c r="G436" s="20">
        <f t="shared" si="61"/>
        <v>57193</v>
      </c>
      <c r="H436" s="1">
        <f t="shared" si="56"/>
        <v>1725.5004870213602</v>
      </c>
      <c r="I436" s="2">
        <f t="shared" si="62"/>
        <v>722984.7040619537</v>
      </c>
      <c r="K436" s="15">
        <f t="shared" si="58"/>
        <v>96.975342465753428</v>
      </c>
      <c r="L436" s="20">
        <f t="shared" si="59"/>
        <v>57193</v>
      </c>
      <c r="M436" s="1">
        <f t="shared" si="55"/>
        <v>3053.1200000000003</v>
      </c>
      <c r="N436" s="1">
        <f t="shared" si="60"/>
        <v>986157.75999999873</v>
      </c>
    </row>
    <row r="437" spans="6:14" x14ac:dyDescent="0.3">
      <c r="F437" s="15">
        <f t="shared" si="57"/>
        <v>97.060273972602744</v>
      </c>
      <c r="G437" s="20">
        <f t="shared" si="61"/>
        <v>57224</v>
      </c>
      <c r="H437" s="1">
        <f t="shared" si="56"/>
        <v>1725.5004870213602</v>
      </c>
      <c r="I437" s="2">
        <f t="shared" si="62"/>
        <v>724710.2045489751</v>
      </c>
      <c r="K437" s="15">
        <f t="shared" si="58"/>
        <v>97.060273972602744</v>
      </c>
      <c r="L437" s="20">
        <f t="shared" si="59"/>
        <v>57224</v>
      </c>
      <c r="M437" s="1">
        <f t="shared" si="55"/>
        <v>3053.1200000000003</v>
      </c>
      <c r="N437" s="1">
        <f t="shared" si="60"/>
        <v>989210.87999999872</v>
      </c>
    </row>
    <row r="438" spans="6:14" x14ac:dyDescent="0.3">
      <c r="F438" s="15">
        <f t="shared" si="57"/>
        <v>97.142465753424659</v>
      </c>
      <c r="G438" s="20">
        <f t="shared" si="61"/>
        <v>57254</v>
      </c>
      <c r="H438" s="1">
        <f t="shared" si="56"/>
        <v>1725.5004870213602</v>
      </c>
      <c r="I438" s="2">
        <f t="shared" si="62"/>
        <v>726435.70503599651</v>
      </c>
      <c r="K438" s="15">
        <f t="shared" si="58"/>
        <v>97.142465753424659</v>
      </c>
      <c r="L438" s="20">
        <f t="shared" si="59"/>
        <v>57254</v>
      </c>
      <c r="M438" s="1">
        <f t="shared" si="55"/>
        <v>3053.1200000000003</v>
      </c>
      <c r="N438" s="1">
        <f t="shared" si="60"/>
        <v>992263.99999999872</v>
      </c>
    </row>
    <row r="439" spans="6:14" x14ac:dyDescent="0.3">
      <c r="F439" s="15">
        <f t="shared" si="57"/>
        <v>97.227397260273975</v>
      </c>
      <c r="G439" s="20">
        <f t="shared" si="61"/>
        <v>57285</v>
      </c>
      <c r="H439" s="1">
        <f t="shared" si="56"/>
        <v>1725.5004870213602</v>
      </c>
      <c r="I439" s="2">
        <f t="shared" si="62"/>
        <v>728161.20552301791</v>
      </c>
      <c r="K439" s="15">
        <f t="shared" si="58"/>
        <v>97.227397260273975</v>
      </c>
      <c r="L439" s="20">
        <f t="shared" si="59"/>
        <v>57285</v>
      </c>
      <c r="M439" s="1">
        <f t="shared" si="55"/>
        <v>3053.1200000000003</v>
      </c>
      <c r="N439" s="1">
        <f t="shared" si="60"/>
        <v>995317.11999999871</v>
      </c>
    </row>
    <row r="440" spans="6:14" x14ac:dyDescent="0.3">
      <c r="F440" s="15">
        <f t="shared" si="57"/>
        <v>97.30958904109589</v>
      </c>
      <c r="G440" s="20">
        <f t="shared" si="61"/>
        <v>57315</v>
      </c>
      <c r="H440" s="1">
        <f t="shared" si="56"/>
        <v>1725.5004870213602</v>
      </c>
      <c r="I440" s="2">
        <f t="shared" si="62"/>
        <v>729886.70601003931</v>
      </c>
      <c r="K440" s="15">
        <f t="shared" si="58"/>
        <v>97.30958904109589</v>
      </c>
      <c r="L440" s="20">
        <f t="shared" si="59"/>
        <v>57315</v>
      </c>
      <c r="M440" s="1">
        <f t="shared" si="55"/>
        <v>3053.1200000000003</v>
      </c>
      <c r="N440" s="1">
        <f t="shared" si="60"/>
        <v>998370.23999999871</v>
      </c>
    </row>
    <row r="441" spans="6:14" x14ac:dyDescent="0.3">
      <c r="F441" s="15">
        <f t="shared" si="57"/>
        <v>97.394520547945206</v>
      </c>
      <c r="G441" s="20">
        <f t="shared" si="61"/>
        <v>57346</v>
      </c>
      <c r="H441" s="1">
        <f t="shared" si="56"/>
        <v>1725.5004870213602</v>
      </c>
      <c r="I441" s="2">
        <f t="shared" si="62"/>
        <v>731612.20649706072</v>
      </c>
      <c r="K441" s="15">
        <f t="shared" si="58"/>
        <v>97.394520547945206</v>
      </c>
      <c r="L441" s="20">
        <f t="shared" si="59"/>
        <v>57346</v>
      </c>
      <c r="M441" s="1">
        <f t="shared" si="55"/>
        <v>3053.1200000000003</v>
      </c>
      <c r="N441" s="1">
        <f t="shared" si="60"/>
        <v>1001423.3599999987</v>
      </c>
    </row>
    <row r="442" spans="6:14" x14ac:dyDescent="0.3">
      <c r="F442" s="15">
        <f t="shared" si="57"/>
        <v>97.479452054794521</v>
      </c>
      <c r="G442" s="20">
        <f t="shared" si="61"/>
        <v>57377</v>
      </c>
      <c r="H442" s="1">
        <f t="shared" si="56"/>
        <v>1725.5004870213602</v>
      </c>
      <c r="I442" s="2">
        <f t="shared" si="62"/>
        <v>733337.70698408212</v>
      </c>
      <c r="K442" s="15">
        <f t="shared" si="58"/>
        <v>97.479452054794521</v>
      </c>
      <c r="L442" s="20">
        <f t="shared" si="59"/>
        <v>57377</v>
      </c>
      <c r="M442" s="1">
        <f t="shared" si="55"/>
        <v>3053.1200000000003</v>
      </c>
      <c r="N442" s="1">
        <f t="shared" si="60"/>
        <v>1004476.4799999987</v>
      </c>
    </row>
    <row r="443" spans="6:14" x14ac:dyDescent="0.3">
      <c r="F443" s="15">
        <f t="shared" si="57"/>
        <v>97.556164383561651</v>
      </c>
      <c r="G443" s="20">
        <f t="shared" si="61"/>
        <v>57405</v>
      </c>
      <c r="H443" s="1">
        <f t="shared" si="56"/>
        <v>1725.5004870213602</v>
      </c>
      <c r="I443" s="2">
        <f t="shared" si="62"/>
        <v>735063.20747110352</v>
      </c>
      <c r="K443" s="15">
        <f t="shared" si="58"/>
        <v>97.556164383561651</v>
      </c>
      <c r="L443" s="20">
        <f t="shared" si="59"/>
        <v>57405</v>
      </c>
      <c r="M443" s="1">
        <f t="shared" si="55"/>
        <v>3053.1200000000003</v>
      </c>
      <c r="N443" s="1">
        <f t="shared" si="60"/>
        <v>1007529.5999999987</v>
      </c>
    </row>
    <row r="444" spans="6:14" x14ac:dyDescent="0.3">
      <c r="F444" s="15">
        <f t="shared" si="57"/>
        <v>97.641095890410952</v>
      </c>
      <c r="G444" s="20">
        <f t="shared" si="61"/>
        <v>57436</v>
      </c>
      <c r="H444" s="1">
        <f t="shared" si="56"/>
        <v>1725.5004870213602</v>
      </c>
      <c r="I444" s="2">
        <f t="shared" si="62"/>
        <v>736788.70795812493</v>
      </c>
      <c r="K444" s="15">
        <f t="shared" si="58"/>
        <v>97.641095890410952</v>
      </c>
      <c r="L444" s="20">
        <f t="shared" si="59"/>
        <v>57436</v>
      </c>
      <c r="M444" s="1">
        <f t="shared" si="55"/>
        <v>3053.1200000000003</v>
      </c>
      <c r="N444" s="1">
        <f t="shared" si="60"/>
        <v>1010582.7199999987</v>
      </c>
    </row>
    <row r="445" spans="6:14" x14ac:dyDescent="0.3">
      <c r="F445" s="15">
        <f t="shared" si="57"/>
        <v>97.723287671232882</v>
      </c>
      <c r="G445" s="20">
        <f t="shared" si="61"/>
        <v>57466</v>
      </c>
      <c r="H445" s="1">
        <f t="shared" si="56"/>
        <v>1725.5004870213602</v>
      </c>
      <c r="I445" s="2">
        <f t="shared" si="62"/>
        <v>738514.20844514633</v>
      </c>
      <c r="K445" s="15">
        <f t="shared" si="58"/>
        <v>97.723287671232882</v>
      </c>
      <c r="L445" s="20">
        <f t="shared" si="59"/>
        <v>57466</v>
      </c>
      <c r="M445" s="1">
        <f t="shared" si="55"/>
        <v>3053.1200000000003</v>
      </c>
      <c r="N445" s="1">
        <f t="shared" si="60"/>
        <v>1013635.8399999987</v>
      </c>
    </row>
    <row r="446" spans="6:14" x14ac:dyDescent="0.3">
      <c r="F446" s="15">
        <f t="shared" si="57"/>
        <v>97.808219178082197</v>
      </c>
      <c r="G446" s="20">
        <f t="shared" si="61"/>
        <v>57497</v>
      </c>
      <c r="H446" s="1">
        <f t="shared" si="56"/>
        <v>1725.5004870213602</v>
      </c>
      <c r="I446" s="2">
        <f t="shared" si="62"/>
        <v>740239.70893216773</v>
      </c>
      <c r="K446" s="15">
        <f t="shared" si="58"/>
        <v>97.808219178082197</v>
      </c>
      <c r="L446" s="20">
        <f t="shared" si="59"/>
        <v>57497</v>
      </c>
      <c r="M446" s="1">
        <f t="shared" si="55"/>
        <v>3053.1200000000003</v>
      </c>
      <c r="N446" s="1">
        <f t="shared" si="60"/>
        <v>1016688.9599999987</v>
      </c>
    </row>
    <row r="447" spans="6:14" x14ac:dyDescent="0.3">
      <c r="F447" s="15">
        <f t="shared" si="57"/>
        <v>97.890410958904113</v>
      </c>
      <c r="G447" s="20">
        <f t="shared" si="61"/>
        <v>57527</v>
      </c>
      <c r="H447" s="1">
        <f t="shared" si="56"/>
        <v>1725.5004870213602</v>
      </c>
      <c r="I447" s="2">
        <f t="shared" si="62"/>
        <v>741965.20941918914</v>
      </c>
      <c r="K447" s="15">
        <f t="shared" si="58"/>
        <v>97.890410958904113</v>
      </c>
      <c r="L447" s="20">
        <f t="shared" si="59"/>
        <v>57527</v>
      </c>
      <c r="M447" s="1">
        <f t="shared" si="55"/>
        <v>3053.1200000000003</v>
      </c>
      <c r="N447" s="1">
        <f t="shared" si="60"/>
        <v>1019742.0799999987</v>
      </c>
    </row>
    <row r="448" spans="6:14" x14ac:dyDescent="0.3">
      <c r="F448" s="15">
        <f t="shared" si="57"/>
        <v>97.975342465753428</v>
      </c>
      <c r="G448" s="20">
        <f t="shared" si="61"/>
        <v>57558</v>
      </c>
      <c r="H448" s="1">
        <f t="shared" si="56"/>
        <v>1725.5004870213602</v>
      </c>
      <c r="I448" s="2">
        <f t="shared" si="62"/>
        <v>743690.70990621054</v>
      </c>
      <c r="K448" s="15">
        <f t="shared" si="58"/>
        <v>97.975342465753428</v>
      </c>
      <c r="L448" s="20">
        <f t="shared" si="59"/>
        <v>57558</v>
      </c>
      <c r="M448" s="1">
        <f t="shared" si="55"/>
        <v>3053.1200000000003</v>
      </c>
      <c r="N448" s="1">
        <f t="shared" si="60"/>
        <v>1022795.1999999987</v>
      </c>
    </row>
    <row r="449" spans="6:14" x14ac:dyDescent="0.3">
      <c r="F449" s="15">
        <f t="shared" si="57"/>
        <v>98.060273972602744</v>
      </c>
      <c r="G449" s="20">
        <f t="shared" si="61"/>
        <v>57589</v>
      </c>
      <c r="H449" s="1">
        <f t="shared" si="56"/>
        <v>1725.5004870213602</v>
      </c>
      <c r="I449" s="2">
        <f t="shared" si="62"/>
        <v>745416.21039323194</v>
      </c>
      <c r="K449" s="15">
        <f t="shared" si="58"/>
        <v>98.060273972602744</v>
      </c>
      <c r="L449" s="20">
        <f t="shared" si="59"/>
        <v>57589</v>
      </c>
      <c r="M449" s="1">
        <f t="shared" si="55"/>
        <v>3053.1200000000003</v>
      </c>
      <c r="N449" s="1">
        <f t="shared" si="60"/>
        <v>1025848.3199999987</v>
      </c>
    </row>
    <row r="450" spans="6:14" x14ac:dyDescent="0.3">
      <c r="F450" s="15">
        <f t="shared" si="57"/>
        <v>98.142465753424659</v>
      </c>
      <c r="G450" s="20">
        <f t="shared" si="61"/>
        <v>57619</v>
      </c>
      <c r="H450" s="1">
        <f t="shared" si="56"/>
        <v>1725.5004870213602</v>
      </c>
      <c r="I450" s="2">
        <f t="shared" si="62"/>
        <v>747141.71088025335</v>
      </c>
      <c r="K450" s="15">
        <f t="shared" si="58"/>
        <v>98.142465753424659</v>
      </c>
      <c r="L450" s="20">
        <f t="shared" si="59"/>
        <v>57619</v>
      </c>
      <c r="M450" s="1">
        <f t="shared" si="55"/>
        <v>3053.1200000000003</v>
      </c>
      <c r="N450" s="1">
        <f t="shared" si="60"/>
        <v>1028901.4399999987</v>
      </c>
    </row>
    <row r="451" spans="6:14" x14ac:dyDescent="0.3">
      <c r="F451" s="15">
        <f t="shared" si="57"/>
        <v>98.227397260273975</v>
      </c>
      <c r="G451" s="20">
        <f t="shared" si="61"/>
        <v>57650</v>
      </c>
      <c r="H451" s="1">
        <f t="shared" si="56"/>
        <v>1725.5004870213602</v>
      </c>
      <c r="I451" s="2">
        <f t="shared" si="62"/>
        <v>748867.21136727475</v>
      </c>
      <c r="K451" s="15">
        <f t="shared" si="58"/>
        <v>98.227397260273975</v>
      </c>
      <c r="L451" s="20">
        <f t="shared" si="59"/>
        <v>57650</v>
      </c>
      <c r="M451" s="1">
        <f t="shared" si="55"/>
        <v>3053.1200000000003</v>
      </c>
      <c r="N451" s="1">
        <f t="shared" si="60"/>
        <v>1031954.5599999987</v>
      </c>
    </row>
    <row r="452" spans="6:14" x14ac:dyDescent="0.3">
      <c r="F452" s="15">
        <f t="shared" si="57"/>
        <v>98.30958904109589</v>
      </c>
      <c r="G452" s="20">
        <f t="shared" si="61"/>
        <v>57680</v>
      </c>
      <c r="H452" s="1">
        <f t="shared" si="56"/>
        <v>1725.5004870213602</v>
      </c>
      <c r="I452" s="2">
        <f t="shared" si="62"/>
        <v>750592.71185429615</v>
      </c>
      <c r="K452" s="15">
        <f t="shared" si="58"/>
        <v>98.30958904109589</v>
      </c>
      <c r="L452" s="20">
        <f t="shared" si="59"/>
        <v>57680</v>
      </c>
      <c r="M452" s="1">
        <f t="shared" si="55"/>
        <v>3053.1200000000003</v>
      </c>
      <c r="N452" s="1">
        <f t="shared" si="60"/>
        <v>1035007.6799999987</v>
      </c>
    </row>
    <row r="453" spans="6:14" x14ac:dyDescent="0.3">
      <c r="F453" s="15">
        <f t="shared" si="57"/>
        <v>98.394520547945206</v>
      </c>
      <c r="G453" s="20">
        <f t="shared" si="61"/>
        <v>57711</v>
      </c>
      <c r="H453" s="1">
        <f t="shared" si="56"/>
        <v>1725.5004870213602</v>
      </c>
      <c r="I453" s="2">
        <f t="shared" si="62"/>
        <v>752318.21234131756</v>
      </c>
      <c r="K453" s="15">
        <f t="shared" si="58"/>
        <v>98.394520547945206</v>
      </c>
      <c r="L453" s="20">
        <f t="shared" si="59"/>
        <v>57711</v>
      </c>
      <c r="M453" s="1">
        <f t="shared" si="55"/>
        <v>3053.1200000000003</v>
      </c>
      <c r="N453" s="1">
        <f t="shared" si="60"/>
        <v>1038060.7999999986</v>
      </c>
    </row>
    <row r="454" spans="6:14" x14ac:dyDescent="0.3">
      <c r="F454" s="15">
        <f t="shared" si="57"/>
        <v>98.479452054794521</v>
      </c>
      <c r="G454" s="20">
        <f t="shared" si="61"/>
        <v>57742</v>
      </c>
      <c r="H454" s="1">
        <f t="shared" si="56"/>
        <v>1725.5004870213602</v>
      </c>
      <c r="I454" s="2">
        <f t="shared" si="62"/>
        <v>754043.71282833896</v>
      </c>
      <c r="K454" s="15">
        <f t="shared" si="58"/>
        <v>98.479452054794521</v>
      </c>
      <c r="L454" s="20">
        <f t="shared" si="59"/>
        <v>57742</v>
      </c>
      <c r="M454" s="1">
        <f t="shared" si="55"/>
        <v>3053.1200000000003</v>
      </c>
      <c r="N454" s="1">
        <f t="shared" si="60"/>
        <v>1041113.9199999986</v>
      </c>
    </row>
    <row r="455" spans="6:14" x14ac:dyDescent="0.3">
      <c r="F455" s="15">
        <f t="shared" si="57"/>
        <v>98.556164383561651</v>
      </c>
      <c r="G455" s="20">
        <f t="shared" si="61"/>
        <v>57770</v>
      </c>
      <c r="H455" s="1">
        <f t="shared" si="56"/>
        <v>1725.5004870213602</v>
      </c>
      <c r="I455" s="2">
        <f t="shared" si="62"/>
        <v>755769.21331536036</v>
      </c>
      <c r="K455" s="15">
        <f t="shared" si="58"/>
        <v>98.556164383561651</v>
      </c>
      <c r="L455" s="20">
        <f t="shared" si="59"/>
        <v>57770</v>
      </c>
      <c r="M455" s="1">
        <f t="shared" si="55"/>
        <v>3053.1200000000003</v>
      </c>
      <c r="N455" s="1">
        <f t="shared" si="60"/>
        <v>1044167.0399999986</v>
      </c>
    </row>
    <row r="456" spans="6:14" x14ac:dyDescent="0.3">
      <c r="F456" s="15">
        <f t="shared" si="57"/>
        <v>98.641095890410952</v>
      </c>
      <c r="G456" s="20">
        <f t="shared" si="61"/>
        <v>57801</v>
      </c>
      <c r="H456" s="1">
        <f t="shared" si="56"/>
        <v>1725.5004870213602</v>
      </c>
      <c r="I456" s="2">
        <f t="shared" si="62"/>
        <v>757494.71380238177</v>
      </c>
      <c r="K456" s="15">
        <f t="shared" si="58"/>
        <v>98.641095890410952</v>
      </c>
      <c r="L456" s="20">
        <f t="shared" si="59"/>
        <v>57801</v>
      </c>
      <c r="M456" s="1">
        <f t="shared" si="55"/>
        <v>3053.1200000000003</v>
      </c>
      <c r="N456" s="1">
        <f t="shared" si="60"/>
        <v>1047220.1599999986</v>
      </c>
    </row>
    <row r="457" spans="6:14" x14ac:dyDescent="0.3">
      <c r="F457" s="15">
        <f t="shared" si="57"/>
        <v>98.723287671232882</v>
      </c>
      <c r="G457" s="20">
        <f t="shared" si="61"/>
        <v>57831</v>
      </c>
      <c r="H457" s="1">
        <f t="shared" si="56"/>
        <v>1725.5004870213602</v>
      </c>
      <c r="I457" s="2">
        <f t="shared" si="62"/>
        <v>759220.21428940317</v>
      </c>
      <c r="K457" s="15">
        <f t="shared" si="58"/>
        <v>98.723287671232882</v>
      </c>
      <c r="L457" s="20">
        <f t="shared" si="59"/>
        <v>57831</v>
      </c>
      <c r="M457" s="1">
        <f t="shared" si="55"/>
        <v>3053.1200000000003</v>
      </c>
      <c r="N457" s="1">
        <f t="shared" si="60"/>
        <v>1050273.2799999986</v>
      </c>
    </row>
    <row r="458" spans="6:14" x14ac:dyDescent="0.3">
      <c r="F458" s="15">
        <f t="shared" si="57"/>
        <v>98.808219178082197</v>
      </c>
      <c r="G458" s="20">
        <f t="shared" si="61"/>
        <v>57862</v>
      </c>
      <c r="H458" s="1">
        <f t="shared" si="56"/>
        <v>1725.5004870213602</v>
      </c>
      <c r="I458" s="2">
        <f t="shared" si="62"/>
        <v>760945.71477642457</v>
      </c>
      <c r="K458" s="15">
        <f t="shared" si="58"/>
        <v>98.808219178082197</v>
      </c>
      <c r="L458" s="20">
        <f t="shared" si="59"/>
        <v>57862</v>
      </c>
      <c r="M458" s="1">
        <f t="shared" si="55"/>
        <v>3053.1200000000003</v>
      </c>
      <c r="N458" s="1">
        <f t="shared" si="60"/>
        <v>1053326.3999999987</v>
      </c>
    </row>
    <row r="459" spans="6:14" x14ac:dyDescent="0.3">
      <c r="F459" s="15">
        <f t="shared" si="57"/>
        <v>98.890410958904113</v>
      </c>
      <c r="G459" s="20">
        <f t="shared" si="61"/>
        <v>57892</v>
      </c>
      <c r="H459" s="1">
        <f t="shared" si="56"/>
        <v>1725.5004870213602</v>
      </c>
      <c r="I459" s="2">
        <f t="shared" si="62"/>
        <v>762671.21526344598</v>
      </c>
      <c r="K459" s="15">
        <f t="shared" si="58"/>
        <v>98.890410958904113</v>
      </c>
      <c r="L459" s="20">
        <f t="shared" si="59"/>
        <v>57892</v>
      </c>
      <c r="M459" s="1">
        <f t="shared" si="55"/>
        <v>3053.1200000000003</v>
      </c>
      <c r="N459" s="1">
        <f t="shared" si="60"/>
        <v>1056379.5199999989</v>
      </c>
    </row>
    <row r="460" spans="6:14" x14ac:dyDescent="0.3">
      <c r="F460" s="15">
        <f t="shared" si="57"/>
        <v>98.975342465753428</v>
      </c>
      <c r="G460" s="20">
        <f t="shared" si="61"/>
        <v>57923</v>
      </c>
      <c r="H460" s="1">
        <f t="shared" si="56"/>
        <v>1725.5004870213602</v>
      </c>
      <c r="I460" s="2">
        <f t="shared" si="62"/>
        <v>764396.71575046738</v>
      </c>
      <c r="K460" s="15">
        <f t="shared" si="58"/>
        <v>98.975342465753428</v>
      </c>
      <c r="L460" s="20">
        <f t="shared" si="59"/>
        <v>57923</v>
      </c>
      <c r="M460" s="1">
        <f t="shared" si="55"/>
        <v>3053.1200000000003</v>
      </c>
      <c r="N460" s="1">
        <f t="shared" si="60"/>
        <v>1059432.639999999</v>
      </c>
    </row>
    <row r="461" spans="6:14" x14ac:dyDescent="0.3">
      <c r="F461" s="15">
        <f t="shared" si="57"/>
        <v>99.060273972602744</v>
      </c>
      <c r="G461" s="20">
        <f t="shared" si="61"/>
        <v>57954</v>
      </c>
      <c r="H461" s="1">
        <f t="shared" si="56"/>
        <v>1725.5004870213602</v>
      </c>
      <c r="I461" s="2">
        <f t="shared" si="62"/>
        <v>766122.21623748878</v>
      </c>
      <c r="K461" s="15">
        <f t="shared" si="58"/>
        <v>99.060273972602744</v>
      </c>
      <c r="L461" s="20">
        <f t="shared" si="59"/>
        <v>57954</v>
      </c>
      <c r="M461" s="1">
        <f t="shared" si="55"/>
        <v>3053.1200000000003</v>
      </c>
      <c r="N461" s="1">
        <f t="shared" si="60"/>
        <v>1062485.7599999991</v>
      </c>
    </row>
    <row r="462" spans="6:14" x14ac:dyDescent="0.3">
      <c r="F462" s="15">
        <f t="shared" si="57"/>
        <v>99.142465753424659</v>
      </c>
      <c r="G462" s="20">
        <f t="shared" si="61"/>
        <v>57984</v>
      </c>
      <c r="H462" s="1">
        <f t="shared" si="56"/>
        <v>1725.5004870213602</v>
      </c>
      <c r="I462" s="2">
        <f t="shared" si="62"/>
        <v>767847.71672451019</v>
      </c>
      <c r="K462" s="15">
        <f t="shared" si="58"/>
        <v>99.142465753424659</v>
      </c>
      <c r="L462" s="20">
        <f t="shared" si="59"/>
        <v>57984</v>
      </c>
      <c r="M462" s="1">
        <f t="shared" si="55"/>
        <v>3053.1200000000003</v>
      </c>
      <c r="N462" s="1">
        <f t="shared" si="60"/>
        <v>1065538.8799999992</v>
      </c>
    </row>
    <row r="463" spans="6:14" x14ac:dyDescent="0.3">
      <c r="F463" s="15">
        <f t="shared" si="57"/>
        <v>99.227397260273975</v>
      </c>
      <c r="G463" s="20">
        <f t="shared" si="61"/>
        <v>58015</v>
      </c>
      <c r="H463" s="1">
        <f t="shared" si="56"/>
        <v>1725.5004870213602</v>
      </c>
      <c r="I463" s="2">
        <f t="shared" si="62"/>
        <v>769573.21721153159</v>
      </c>
      <c r="K463" s="15">
        <f t="shared" si="58"/>
        <v>99.227397260273975</v>
      </c>
      <c r="L463" s="20">
        <f t="shared" si="59"/>
        <v>58015</v>
      </c>
      <c r="M463" s="1">
        <f t="shared" si="55"/>
        <v>3053.1200000000003</v>
      </c>
      <c r="N463" s="1">
        <f t="shared" si="60"/>
        <v>1068591.9999999993</v>
      </c>
    </row>
    <row r="464" spans="6:14" x14ac:dyDescent="0.3">
      <c r="F464" s="15">
        <f t="shared" si="57"/>
        <v>99.30958904109589</v>
      </c>
      <c r="G464" s="20">
        <f t="shared" si="61"/>
        <v>58045</v>
      </c>
      <c r="H464" s="1">
        <f t="shared" si="56"/>
        <v>1725.5004870213602</v>
      </c>
      <c r="I464" s="2">
        <f t="shared" si="62"/>
        <v>771298.71769855299</v>
      </c>
      <c r="K464" s="15">
        <f t="shared" si="58"/>
        <v>99.30958904109589</v>
      </c>
      <c r="L464" s="20">
        <f t="shared" si="59"/>
        <v>58045</v>
      </c>
      <c r="M464" s="1">
        <f t="shared" si="55"/>
        <v>3053.1200000000003</v>
      </c>
      <c r="N464" s="1">
        <f t="shared" si="60"/>
        <v>1071645.1199999994</v>
      </c>
    </row>
    <row r="465" spans="6:14" x14ac:dyDescent="0.3">
      <c r="F465" s="15">
        <f t="shared" si="57"/>
        <v>99.394520547945206</v>
      </c>
      <c r="G465" s="20">
        <f t="shared" si="61"/>
        <v>58076</v>
      </c>
      <c r="H465" s="1">
        <f t="shared" si="56"/>
        <v>1725.5004870213602</v>
      </c>
      <c r="I465" s="2">
        <f t="shared" si="62"/>
        <v>773024.2181855744</v>
      </c>
      <c r="K465" s="15">
        <f t="shared" si="58"/>
        <v>99.394520547945206</v>
      </c>
      <c r="L465" s="20">
        <f t="shared" si="59"/>
        <v>58076</v>
      </c>
      <c r="M465" s="1">
        <f t="shared" si="55"/>
        <v>3053.1200000000003</v>
      </c>
      <c r="N465" s="1">
        <f t="shared" si="60"/>
        <v>1074698.2399999995</v>
      </c>
    </row>
    <row r="466" spans="6:14" x14ac:dyDescent="0.3">
      <c r="F466" s="15">
        <f t="shared" si="57"/>
        <v>99.479452054794521</v>
      </c>
      <c r="G466" s="20">
        <f t="shared" si="61"/>
        <v>58107</v>
      </c>
      <c r="H466" s="1">
        <f t="shared" si="56"/>
        <v>1725.5004870213602</v>
      </c>
      <c r="I466" s="2">
        <f t="shared" si="62"/>
        <v>774749.7186725958</v>
      </c>
      <c r="K466" s="15">
        <f t="shared" si="58"/>
        <v>99.479452054794521</v>
      </c>
      <c r="L466" s="20">
        <f t="shared" si="59"/>
        <v>58107</v>
      </c>
      <c r="M466" s="1">
        <f t="shared" ref="M466:M529" si="63">IF(L466&gt;=$M$6,$N$15,0)</f>
        <v>3053.1200000000003</v>
      </c>
      <c r="N466" s="1">
        <f t="shared" si="60"/>
        <v>1077751.3599999996</v>
      </c>
    </row>
    <row r="467" spans="6:14" x14ac:dyDescent="0.3">
      <c r="F467" s="15">
        <f t="shared" si="57"/>
        <v>99.556164383561651</v>
      </c>
      <c r="G467" s="20">
        <f t="shared" si="61"/>
        <v>58135</v>
      </c>
      <c r="H467" s="1">
        <f t="shared" ref="H467:H517" si="64">IF(G467&gt;=$H$6,$I$15,0)</f>
        <v>1725.5004870213602</v>
      </c>
      <c r="I467" s="2">
        <f t="shared" si="62"/>
        <v>776475.21915961721</v>
      </c>
      <c r="K467" s="15">
        <f t="shared" si="58"/>
        <v>99.556164383561651</v>
      </c>
      <c r="L467" s="20">
        <f t="shared" si="59"/>
        <v>58135</v>
      </c>
      <c r="M467" s="1">
        <f t="shared" si="63"/>
        <v>3053.1200000000003</v>
      </c>
      <c r="N467" s="1">
        <f t="shared" si="60"/>
        <v>1080804.4799999997</v>
      </c>
    </row>
    <row r="468" spans="6:14" x14ac:dyDescent="0.3">
      <c r="F468" s="15">
        <f t="shared" ref="F468:F517" si="65">INT(G468-$H$5)/365</f>
        <v>99.641095890410952</v>
      </c>
      <c r="G468" s="20">
        <f t="shared" si="61"/>
        <v>58166</v>
      </c>
      <c r="H468" s="1">
        <f t="shared" si="64"/>
        <v>1725.5004870213602</v>
      </c>
      <c r="I468" s="2">
        <f t="shared" si="62"/>
        <v>778200.71964663861</v>
      </c>
      <c r="K468" s="15">
        <f t="shared" ref="K468:K517" si="66">F468</f>
        <v>99.641095890410952</v>
      </c>
      <c r="L468" s="20">
        <f t="shared" ref="L468:L517" si="67">G468</f>
        <v>58166</v>
      </c>
      <c r="M468" s="1">
        <f t="shared" si="63"/>
        <v>3053.1200000000003</v>
      </c>
      <c r="N468" s="1">
        <f t="shared" ref="N468:N517" si="68">N467+M468</f>
        <v>1083857.5999999999</v>
      </c>
    </row>
    <row r="469" spans="6:14" x14ac:dyDescent="0.3">
      <c r="F469" s="15">
        <f t="shared" si="65"/>
        <v>99.723287671232882</v>
      </c>
      <c r="G469" s="20">
        <f t="shared" si="61"/>
        <v>58196</v>
      </c>
      <c r="H469" s="1">
        <f t="shared" si="64"/>
        <v>1725.5004870213602</v>
      </c>
      <c r="I469" s="2">
        <f t="shared" si="62"/>
        <v>779926.22013366001</v>
      </c>
      <c r="K469" s="15">
        <f t="shared" si="66"/>
        <v>99.723287671232882</v>
      </c>
      <c r="L469" s="20">
        <f t="shared" si="67"/>
        <v>58196</v>
      </c>
      <c r="M469" s="1">
        <f t="shared" si="63"/>
        <v>3053.1200000000003</v>
      </c>
      <c r="N469" s="1">
        <f t="shared" si="68"/>
        <v>1086910.72</v>
      </c>
    </row>
    <row r="470" spans="6:14" x14ac:dyDescent="0.3">
      <c r="F470" s="15">
        <f t="shared" si="65"/>
        <v>99.808219178082197</v>
      </c>
      <c r="G470" s="20">
        <f t="shared" si="61"/>
        <v>58227</v>
      </c>
      <c r="H470" s="1">
        <f t="shared" si="64"/>
        <v>1725.5004870213602</v>
      </c>
      <c r="I470" s="2">
        <f t="shared" si="62"/>
        <v>781651.72062068142</v>
      </c>
      <c r="K470" s="15">
        <f t="shared" si="66"/>
        <v>99.808219178082197</v>
      </c>
      <c r="L470" s="20">
        <f t="shared" si="67"/>
        <v>58227</v>
      </c>
      <c r="M470" s="1">
        <f t="shared" si="63"/>
        <v>3053.1200000000003</v>
      </c>
      <c r="N470" s="1">
        <f t="shared" si="68"/>
        <v>1089963.8400000001</v>
      </c>
    </row>
    <row r="471" spans="6:14" x14ac:dyDescent="0.3">
      <c r="F471" s="15">
        <f t="shared" si="65"/>
        <v>99.890410958904113</v>
      </c>
      <c r="G471" s="20">
        <f t="shared" ref="G471:G502" si="69">EDATE(G470,1)</f>
        <v>58257</v>
      </c>
      <c r="H471" s="1">
        <f t="shared" si="64"/>
        <v>1725.5004870213602</v>
      </c>
      <c r="I471" s="2">
        <f t="shared" ref="I471:I502" si="70">I470+H471</f>
        <v>783377.22110770282</v>
      </c>
      <c r="K471" s="15">
        <f t="shared" si="66"/>
        <v>99.890410958904113</v>
      </c>
      <c r="L471" s="20">
        <f t="shared" si="67"/>
        <v>58257</v>
      </c>
      <c r="M471" s="1">
        <f t="shared" si="63"/>
        <v>3053.1200000000003</v>
      </c>
      <c r="N471" s="1">
        <f t="shared" si="68"/>
        <v>1093016.9600000002</v>
      </c>
    </row>
    <row r="472" spans="6:14" x14ac:dyDescent="0.3">
      <c r="F472" s="15">
        <f t="shared" si="65"/>
        <v>99.975342465753428</v>
      </c>
      <c r="G472" s="20">
        <f t="shared" si="69"/>
        <v>58288</v>
      </c>
      <c r="H472" s="1">
        <f t="shared" si="64"/>
        <v>1725.5004870213602</v>
      </c>
      <c r="I472" s="2">
        <f t="shared" si="70"/>
        <v>785102.72159472422</v>
      </c>
      <c r="K472" s="15">
        <f t="shared" si="66"/>
        <v>99.975342465753428</v>
      </c>
      <c r="L472" s="20">
        <f t="shared" si="67"/>
        <v>58288</v>
      </c>
      <c r="M472" s="1">
        <f t="shared" si="63"/>
        <v>3053.1200000000003</v>
      </c>
      <c r="N472" s="1">
        <f t="shared" si="68"/>
        <v>1096070.0800000003</v>
      </c>
    </row>
    <row r="473" spans="6:14" x14ac:dyDescent="0.3">
      <c r="F473" s="15">
        <f t="shared" si="65"/>
        <v>100.06027397260274</v>
      </c>
      <c r="G473" s="20">
        <f t="shared" si="69"/>
        <v>58319</v>
      </c>
      <c r="H473" s="1">
        <f t="shared" si="64"/>
        <v>1725.5004870213602</v>
      </c>
      <c r="I473" s="2">
        <f t="shared" si="70"/>
        <v>786828.22208174563</v>
      </c>
      <c r="K473" s="15">
        <f t="shared" si="66"/>
        <v>100.06027397260274</v>
      </c>
      <c r="L473" s="20">
        <f t="shared" si="67"/>
        <v>58319</v>
      </c>
      <c r="M473" s="1">
        <f t="shared" si="63"/>
        <v>3053.1200000000003</v>
      </c>
      <c r="N473" s="1">
        <f t="shared" si="68"/>
        <v>1099123.2000000004</v>
      </c>
    </row>
    <row r="474" spans="6:14" x14ac:dyDescent="0.3">
      <c r="F474" s="15">
        <f t="shared" si="65"/>
        <v>100.14246575342466</v>
      </c>
      <c r="G474" s="20">
        <f t="shared" si="69"/>
        <v>58349</v>
      </c>
      <c r="H474" s="1">
        <f t="shared" si="64"/>
        <v>1725.5004870213602</v>
      </c>
      <c r="I474" s="2">
        <f t="shared" si="70"/>
        <v>788553.72256876703</v>
      </c>
      <c r="K474" s="15">
        <f t="shared" si="66"/>
        <v>100.14246575342466</v>
      </c>
      <c r="L474" s="20">
        <f t="shared" si="67"/>
        <v>58349</v>
      </c>
      <c r="M474" s="1">
        <f t="shared" si="63"/>
        <v>3053.1200000000003</v>
      </c>
      <c r="N474" s="1">
        <f t="shared" si="68"/>
        <v>1102176.3200000005</v>
      </c>
    </row>
    <row r="475" spans="6:14" x14ac:dyDescent="0.3">
      <c r="F475" s="15">
        <f t="shared" si="65"/>
        <v>100.22739726027397</v>
      </c>
      <c r="G475" s="20">
        <f t="shared" si="69"/>
        <v>58380</v>
      </c>
      <c r="H475" s="1">
        <f t="shared" si="64"/>
        <v>1725.5004870213602</v>
      </c>
      <c r="I475" s="2">
        <f t="shared" si="70"/>
        <v>790279.22305578843</v>
      </c>
      <c r="K475" s="15">
        <f t="shared" si="66"/>
        <v>100.22739726027397</v>
      </c>
      <c r="L475" s="20">
        <f t="shared" si="67"/>
        <v>58380</v>
      </c>
      <c r="M475" s="1">
        <f t="shared" si="63"/>
        <v>3053.1200000000003</v>
      </c>
      <c r="N475" s="1">
        <f t="shared" si="68"/>
        <v>1105229.4400000006</v>
      </c>
    </row>
    <row r="476" spans="6:14" x14ac:dyDescent="0.3">
      <c r="F476" s="15">
        <f t="shared" si="65"/>
        <v>100.30958904109589</v>
      </c>
      <c r="G476" s="20">
        <f t="shared" si="69"/>
        <v>58410</v>
      </c>
      <c r="H476" s="1">
        <f t="shared" si="64"/>
        <v>1725.5004870213602</v>
      </c>
      <c r="I476" s="2">
        <f t="shared" si="70"/>
        <v>792004.72354280984</v>
      </c>
      <c r="K476" s="15">
        <f t="shared" si="66"/>
        <v>100.30958904109589</v>
      </c>
      <c r="L476" s="20">
        <f t="shared" si="67"/>
        <v>58410</v>
      </c>
      <c r="M476" s="1">
        <f t="shared" si="63"/>
        <v>3053.1200000000003</v>
      </c>
      <c r="N476" s="1">
        <f t="shared" si="68"/>
        <v>1108282.5600000008</v>
      </c>
    </row>
    <row r="477" spans="6:14" x14ac:dyDescent="0.3">
      <c r="F477" s="15">
        <f t="shared" si="65"/>
        <v>100.39452054794521</v>
      </c>
      <c r="G477" s="20">
        <f t="shared" si="69"/>
        <v>58441</v>
      </c>
      <c r="H477" s="1">
        <f t="shared" si="64"/>
        <v>1725.5004870213602</v>
      </c>
      <c r="I477" s="2">
        <f t="shared" si="70"/>
        <v>793730.22402983124</v>
      </c>
      <c r="K477" s="15">
        <f t="shared" si="66"/>
        <v>100.39452054794521</v>
      </c>
      <c r="L477" s="20">
        <f t="shared" si="67"/>
        <v>58441</v>
      </c>
      <c r="M477" s="1">
        <f t="shared" si="63"/>
        <v>3053.1200000000003</v>
      </c>
      <c r="N477" s="1">
        <f t="shared" si="68"/>
        <v>1111335.6800000009</v>
      </c>
    </row>
    <row r="478" spans="6:14" x14ac:dyDescent="0.3">
      <c r="F478" s="15">
        <f t="shared" si="65"/>
        <v>100.47945205479452</v>
      </c>
      <c r="G478" s="20">
        <f t="shared" si="69"/>
        <v>58472</v>
      </c>
      <c r="H478" s="1">
        <f t="shared" si="64"/>
        <v>1725.5004870213602</v>
      </c>
      <c r="I478" s="2">
        <f t="shared" si="70"/>
        <v>795455.72451685264</v>
      </c>
      <c r="K478" s="15">
        <f t="shared" si="66"/>
        <v>100.47945205479452</v>
      </c>
      <c r="L478" s="20">
        <f t="shared" si="67"/>
        <v>58472</v>
      </c>
      <c r="M478" s="1">
        <f t="shared" si="63"/>
        <v>3053.1200000000003</v>
      </c>
      <c r="N478" s="1">
        <f t="shared" si="68"/>
        <v>1114388.800000001</v>
      </c>
    </row>
    <row r="479" spans="6:14" x14ac:dyDescent="0.3">
      <c r="F479" s="15">
        <f t="shared" si="65"/>
        <v>100.55890410958904</v>
      </c>
      <c r="G479" s="20">
        <f t="shared" si="69"/>
        <v>58501</v>
      </c>
      <c r="H479" s="1">
        <f t="shared" si="64"/>
        <v>1725.5004870213602</v>
      </c>
      <c r="I479" s="2">
        <f t="shared" si="70"/>
        <v>797181.22500387405</v>
      </c>
      <c r="K479" s="15">
        <f t="shared" si="66"/>
        <v>100.55890410958904</v>
      </c>
      <c r="L479" s="20">
        <f t="shared" si="67"/>
        <v>58501</v>
      </c>
      <c r="M479" s="1">
        <f t="shared" si="63"/>
        <v>3053.1200000000003</v>
      </c>
      <c r="N479" s="1">
        <f t="shared" si="68"/>
        <v>1117441.9200000011</v>
      </c>
    </row>
    <row r="480" spans="6:14" x14ac:dyDescent="0.3">
      <c r="F480" s="15">
        <f t="shared" si="65"/>
        <v>100.64383561643835</v>
      </c>
      <c r="G480" s="20">
        <f t="shared" si="69"/>
        <v>58532</v>
      </c>
      <c r="H480" s="1">
        <f t="shared" si="64"/>
        <v>1725.5004870213602</v>
      </c>
      <c r="I480" s="2">
        <f t="shared" si="70"/>
        <v>798906.72549089545</v>
      </c>
      <c r="K480" s="15">
        <f t="shared" si="66"/>
        <v>100.64383561643835</v>
      </c>
      <c r="L480" s="20">
        <f t="shared" si="67"/>
        <v>58532</v>
      </c>
      <c r="M480" s="1">
        <f t="shared" si="63"/>
        <v>3053.1200000000003</v>
      </c>
      <c r="N480" s="1">
        <f t="shared" si="68"/>
        <v>1120495.0400000012</v>
      </c>
    </row>
    <row r="481" spans="6:14" x14ac:dyDescent="0.3">
      <c r="F481" s="15">
        <f t="shared" si="65"/>
        <v>100.72602739726027</v>
      </c>
      <c r="G481" s="20">
        <f t="shared" si="69"/>
        <v>58562</v>
      </c>
      <c r="H481" s="1">
        <f t="shared" si="64"/>
        <v>1725.5004870213602</v>
      </c>
      <c r="I481" s="2">
        <f t="shared" si="70"/>
        <v>800632.22597791685</v>
      </c>
      <c r="K481" s="15">
        <f t="shared" si="66"/>
        <v>100.72602739726027</v>
      </c>
      <c r="L481" s="20">
        <f t="shared" si="67"/>
        <v>58562</v>
      </c>
      <c r="M481" s="1">
        <f t="shared" si="63"/>
        <v>3053.1200000000003</v>
      </c>
      <c r="N481" s="1">
        <f t="shared" si="68"/>
        <v>1123548.1600000013</v>
      </c>
    </row>
    <row r="482" spans="6:14" x14ac:dyDescent="0.3">
      <c r="F482" s="15">
        <f t="shared" si="65"/>
        <v>100.81095890410958</v>
      </c>
      <c r="G482" s="20">
        <f t="shared" si="69"/>
        <v>58593</v>
      </c>
      <c r="H482" s="1">
        <f t="shared" si="64"/>
        <v>1725.5004870213602</v>
      </c>
      <c r="I482" s="2">
        <f t="shared" si="70"/>
        <v>802357.72646493826</v>
      </c>
      <c r="K482" s="15">
        <f t="shared" si="66"/>
        <v>100.81095890410958</v>
      </c>
      <c r="L482" s="20">
        <f t="shared" si="67"/>
        <v>58593</v>
      </c>
      <c r="M482" s="1">
        <f t="shared" si="63"/>
        <v>3053.1200000000003</v>
      </c>
      <c r="N482" s="1">
        <f t="shared" si="68"/>
        <v>1126601.2800000014</v>
      </c>
    </row>
    <row r="483" spans="6:14" x14ac:dyDescent="0.3">
      <c r="F483" s="15">
        <f t="shared" si="65"/>
        <v>100.89315068493151</v>
      </c>
      <c r="G483" s="20">
        <f t="shared" si="69"/>
        <v>58623</v>
      </c>
      <c r="H483" s="1">
        <f t="shared" si="64"/>
        <v>1725.5004870213602</v>
      </c>
      <c r="I483" s="2">
        <f t="shared" si="70"/>
        <v>804083.22695195966</v>
      </c>
      <c r="K483" s="15">
        <f t="shared" si="66"/>
        <v>100.89315068493151</v>
      </c>
      <c r="L483" s="20">
        <f t="shared" si="67"/>
        <v>58623</v>
      </c>
      <c r="M483" s="1">
        <f t="shared" si="63"/>
        <v>3053.1200000000003</v>
      </c>
      <c r="N483" s="1">
        <f t="shared" si="68"/>
        <v>1129654.4000000015</v>
      </c>
    </row>
    <row r="484" spans="6:14" x14ac:dyDescent="0.3">
      <c r="F484" s="15">
        <f t="shared" si="65"/>
        <v>100.97808219178083</v>
      </c>
      <c r="G484" s="20">
        <f t="shared" si="69"/>
        <v>58654</v>
      </c>
      <c r="H484" s="1">
        <f t="shared" si="64"/>
        <v>1725.5004870213602</v>
      </c>
      <c r="I484" s="2">
        <f t="shared" si="70"/>
        <v>805808.72743898106</v>
      </c>
      <c r="K484" s="15">
        <f t="shared" si="66"/>
        <v>100.97808219178083</v>
      </c>
      <c r="L484" s="20">
        <f t="shared" si="67"/>
        <v>58654</v>
      </c>
      <c r="M484" s="1">
        <f t="shared" si="63"/>
        <v>3053.1200000000003</v>
      </c>
      <c r="N484" s="1">
        <f t="shared" si="68"/>
        <v>1132707.5200000016</v>
      </c>
    </row>
    <row r="485" spans="6:14" x14ac:dyDescent="0.3">
      <c r="F485" s="15">
        <f t="shared" si="65"/>
        <v>101.06301369863014</v>
      </c>
      <c r="G485" s="20">
        <f t="shared" si="69"/>
        <v>58685</v>
      </c>
      <c r="H485" s="1">
        <f t="shared" si="64"/>
        <v>1725.5004870213602</v>
      </c>
      <c r="I485" s="2">
        <f t="shared" si="70"/>
        <v>807534.22792600247</v>
      </c>
      <c r="K485" s="15">
        <f t="shared" si="66"/>
        <v>101.06301369863014</v>
      </c>
      <c r="L485" s="20">
        <f t="shared" si="67"/>
        <v>58685</v>
      </c>
      <c r="M485" s="1">
        <f t="shared" si="63"/>
        <v>3053.1200000000003</v>
      </c>
      <c r="N485" s="1">
        <f t="shared" si="68"/>
        <v>1135760.6400000018</v>
      </c>
    </row>
    <row r="486" spans="6:14" x14ac:dyDescent="0.3">
      <c r="F486" s="15">
        <f t="shared" si="65"/>
        <v>101.14520547945206</v>
      </c>
      <c r="G486" s="20">
        <f t="shared" si="69"/>
        <v>58715</v>
      </c>
      <c r="H486" s="1">
        <f t="shared" si="64"/>
        <v>1725.5004870213602</v>
      </c>
      <c r="I486" s="2">
        <f t="shared" si="70"/>
        <v>809259.72841302387</v>
      </c>
      <c r="K486" s="15">
        <f t="shared" si="66"/>
        <v>101.14520547945206</v>
      </c>
      <c r="L486" s="20">
        <f t="shared" si="67"/>
        <v>58715</v>
      </c>
      <c r="M486" s="1">
        <f t="shared" si="63"/>
        <v>3053.1200000000003</v>
      </c>
      <c r="N486" s="1">
        <f t="shared" si="68"/>
        <v>1138813.7600000019</v>
      </c>
    </row>
    <row r="487" spans="6:14" x14ac:dyDescent="0.3">
      <c r="F487" s="15">
        <f t="shared" si="65"/>
        <v>101.23013698630137</v>
      </c>
      <c r="G487" s="20">
        <f t="shared" si="69"/>
        <v>58746</v>
      </c>
      <c r="H487" s="1">
        <f t="shared" si="64"/>
        <v>1725.5004870213602</v>
      </c>
      <c r="I487" s="2">
        <f t="shared" si="70"/>
        <v>810985.22890004527</v>
      </c>
      <c r="K487" s="15">
        <f t="shared" si="66"/>
        <v>101.23013698630137</v>
      </c>
      <c r="L487" s="20">
        <f t="shared" si="67"/>
        <v>58746</v>
      </c>
      <c r="M487" s="1">
        <f t="shared" si="63"/>
        <v>3053.1200000000003</v>
      </c>
      <c r="N487" s="1">
        <f t="shared" si="68"/>
        <v>1141866.880000002</v>
      </c>
    </row>
    <row r="488" spans="6:14" x14ac:dyDescent="0.3">
      <c r="F488" s="15">
        <f t="shared" si="65"/>
        <v>101.31232876712329</v>
      </c>
      <c r="G488" s="20">
        <f t="shared" si="69"/>
        <v>58776</v>
      </c>
      <c r="H488" s="1">
        <f t="shared" si="64"/>
        <v>1725.5004870213602</v>
      </c>
      <c r="I488" s="2">
        <f t="shared" si="70"/>
        <v>812710.72938706668</v>
      </c>
      <c r="K488" s="15">
        <f t="shared" si="66"/>
        <v>101.31232876712329</v>
      </c>
      <c r="L488" s="20">
        <f t="shared" si="67"/>
        <v>58776</v>
      </c>
      <c r="M488" s="1">
        <f t="shared" si="63"/>
        <v>3053.1200000000003</v>
      </c>
      <c r="N488" s="1">
        <f t="shared" si="68"/>
        <v>1144920.0000000021</v>
      </c>
    </row>
    <row r="489" spans="6:14" x14ac:dyDescent="0.3">
      <c r="F489" s="15">
        <f t="shared" si="65"/>
        <v>101.39726027397261</v>
      </c>
      <c r="G489" s="20">
        <f t="shared" si="69"/>
        <v>58807</v>
      </c>
      <c r="H489" s="1">
        <f t="shared" si="64"/>
        <v>1725.5004870213602</v>
      </c>
      <c r="I489" s="2">
        <f t="shared" si="70"/>
        <v>814436.22987408808</v>
      </c>
      <c r="K489" s="15">
        <f t="shared" si="66"/>
        <v>101.39726027397261</v>
      </c>
      <c r="L489" s="20">
        <f t="shared" si="67"/>
        <v>58807</v>
      </c>
      <c r="M489" s="1">
        <f t="shared" si="63"/>
        <v>3053.1200000000003</v>
      </c>
      <c r="N489" s="1">
        <f t="shared" si="68"/>
        <v>1147973.1200000022</v>
      </c>
    </row>
    <row r="490" spans="6:14" x14ac:dyDescent="0.3">
      <c r="F490" s="15">
        <f t="shared" si="65"/>
        <v>101.48219178082192</v>
      </c>
      <c r="G490" s="20">
        <f t="shared" si="69"/>
        <v>58838</v>
      </c>
      <c r="H490" s="1">
        <f t="shared" si="64"/>
        <v>1725.5004870213602</v>
      </c>
      <c r="I490" s="2">
        <f t="shared" si="70"/>
        <v>816161.73036110948</v>
      </c>
      <c r="K490" s="15">
        <f t="shared" si="66"/>
        <v>101.48219178082192</v>
      </c>
      <c r="L490" s="20">
        <f t="shared" si="67"/>
        <v>58838</v>
      </c>
      <c r="M490" s="1">
        <f t="shared" si="63"/>
        <v>3053.1200000000003</v>
      </c>
      <c r="N490" s="1">
        <f t="shared" si="68"/>
        <v>1151026.2400000023</v>
      </c>
    </row>
    <row r="491" spans="6:14" x14ac:dyDescent="0.3">
      <c r="F491" s="15">
        <f t="shared" si="65"/>
        <v>101.55890410958904</v>
      </c>
      <c r="G491" s="20">
        <f t="shared" si="69"/>
        <v>58866</v>
      </c>
      <c r="H491" s="1">
        <f t="shared" si="64"/>
        <v>1725.5004870213602</v>
      </c>
      <c r="I491" s="2">
        <f t="shared" si="70"/>
        <v>817887.23084813089</v>
      </c>
      <c r="K491" s="15">
        <f t="shared" si="66"/>
        <v>101.55890410958904</v>
      </c>
      <c r="L491" s="20">
        <f t="shared" si="67"/>
        <v>58866</v>
      </c>
      <c r="M491" s="1">
        <f t="shared" si="63"/>
        <v>3053.1200000000003</v>
      </c>
      <c r="N491" s="1">
        <f t="shared" si="68"/>
        <v>1154079.3600000024</v>
      </c>
    </row>
    <row r="492" spans="6:14" x14ac:dyDescent="0.3">
      <c r="F492" s="15">
        <f t="shared" si="65"/>
        <v>101.64383561643835</v>
      </c>
      <c r="G492" s="20">
        <f t="shared" si="69"/>
        <v>58897</v>
      </c>
      <c r="H492" s="1">
        <f t="shared" si="64"/>
        <v>1725.5004870213602</v>
      </c>
      <c r="I492" s="2">
        <f t="shared" si="70"/>
        <v>819612.73133515229</v>
      </c>
      <c r="K492" s="15">
        <f t="shared" si="66"/>
        <v>101.64383561643835</v>
      </c>
      <c r="L492" s="20">
        <f t="shared" si="67"/>
        <v>58897</v>
      </c>
      <c r="M492" s="1">
        <f t="shared" si="63"/>
        <v>3053.1200000000003</v>
      </c>
      <c r="N492" s="1">
        <f t="shared" si="68"/>
        <v>1157132.4800000025</v>
      </c>
    </row>
    <row r="493" spans="6:14" x14ac:dyDescent="0.3">
      <c r="F493" s="15">
        <f t="shared" si="65"/>
        <v>101.72602739726027</v>
      </c>
      <c r="G493" s="20">
        <f t="shared" si="69"/>
        <v>58927</v>
      </c>
      <c r="H493" s="1">
        <f t="shared" si="64"/>
        <v>1725.5004870213602</v>
      </c>
      <c r="I493" s="2">
        <f t="shared" si="70"/>
        <v>821338.23182217369</v>
      </c>
      <c r="K493" s="15">
        <f t="shared" si="66"/>
        <v>101.72602739726027</v>
      </c>
      <c r="L493" s="20">
        <f t="shared" si="67"/>
        <v>58927</v>
      </c>
      <c r="M493" s="1">
        <f t="shared" si="63"/>
        <v>3053.1200000000003</v>
      </c>
      <c r="N493" s="1">
        <f t="shared" si="68"/>
        <v>1160185.6000000027</v>
      </c>
    </row>
    <row r="494" spans="6:14" x14ac:dyDescent="0.3">
      <c r="F494" s="15">
        <f t="shared" si="65"/>
        <v>101.81095890410958</v>
      </c>
      <c r="G494" s="20">
        <f t="shared" si="69"/>
        <v>58958</v>
      </c>
      <c r="H494" s="1">
        <f t="shared" si="64"/>
        <v>1725.5004870213602</v>
      </c>
      <c r="I494" s="2">
        <f t="shared" si="70"/>
        <v>823063.7323091951</v>
      </c>
      <c r="K494" s="15">
        <f t="shared" si="66"/>
        <v>101.81095890410958</v>
      </c>
      <c r="L494" s="20">
        <f t="shared" si="67"/>
        <v>58958</v>
      </c>
      <c r="M494" s="1">
        <f t="shared" si="63"/>
        <v>3053.1200000000003</v>
      </c>
      <c r="N494" s="1">
        <f t="shared" si="68"/>
        <v>1163238.7200000028</v>
      </c>
    </row>
    <row r="495" spans="6:14" x14ac:dyDescent="0.3">
      <c r="F495" s="15">
        <f t="shared" si="65"/>
        <v>101.89315068493151</v>
      </c>
      <c r="G495" s="20">
        <f t="shared" si="69"/>
        <v>58988</v>
      </c>
      <c r="H495" s="1">
        <f t="shared" si="64"/>
        <v>1725.5004870213602</v>
      </c>
      <c r="I495" s="2">
        <f t="shared" si="70"/>
        <v>824789.2327962165</v>
      </c>
      <c r="K495" s="15">
        <f t="shared" si="66"/>
        <v>101.89315068493151</v>
      </c>
      <c r="L495" s="20">
        <f t="shared" si="67"/>
        <v>58988</v>
      </c>
      <c r="M495" s="1">
        <f t="shared" si="63"/>
        <v>3053.1200000000003</v>
      </c>
      <c r="N495" s="1">
        <f t="shared" si="68"/>
        <v>1166291.8400000029</v>
      </c>
    </row>
    <row r="496" spans="6:14" x14ac:dyDescent="0.3">
      <c r="F496" s="15">
        <f t="shared" si="65"/>
        <v>101.97808219178083</v>
      </c>
      <c r="G496" s="20">
        <f t="shared" si="69"/>
        <v>59019</v>
      </c>
      <c r="H496" s="1">
        <f t="shared" si="64"/>
        <v>1725.5004870213602</v>
      </c>
      <c r="I496" s="2">
        <f t="shared" si="70"/>
        <v>826514.7332832379</v>
      </c>
      <c r="K496" s="15">
        <f t="shared" si="66"/>
        <v>101.97808219178083</v>
      </c>
      <c r="L496" s="20">
        <f t="shared" si="67"/>
        <v>59019</v>
      </c>
      <c r="M496" s="1">
        <f t="shared" si="63"/>
        <v>3053.1200000000003</v>
      </c>
      <c r="N496" s="1">
        <f t="shared" si="68"/>
        <v>1169344.960000003</v>
      </c>
    </row>
    <row r="497" spans="6:14" x14ac:dyDescent="0.3">
      <c r="F497" s="15">
        <f t="shared" si="65"/>
        <v>102.06301369863014</v>
      </c>
      <c r="G497" s="20">
        <f t="shared" si="69"/>
        <v>59050</v>
      </c>
      <c r="H497" s="1">
        <f t="shared" si="64"/>
        <v>1725.5004870213602</v>
      </c>
      <c r="I497" s="2">
        <f t="shared" si="70"/>
        <v>828240.23377025931</v>
      </c>
      <c r="K497" s="15">
        <f t="shared" si="66"/>
        <v>102.06301369863014</v>
      </c>
      <c r="L497" s="20">
        <f t="shared" si="67"/>
        <v>59050</v>
      </c>
      <c r="M497" s="1">
        <f t="shared" si="63"/>
        <v>3053.1200000000003</v>
      </c>
      <c r="N497" s="1">
        <f t="shared" si="68"/>
        <v>1172398.0800000031</v>
      </c>
    </row>
    <row r="498" spans="6:14" x14ac:dyDescent="0.3">
      <c r="F498" s="15">
        <f t="shared" si="65"/>
        <v>102.14520547945206</v>
      </c>
      <c r="G498" s="20">
        <f t="shared" si="69"/>
        <v>59080</v>
      </c>
      <c r="H498" s="1">
        <f t="shared" si="64"/>
        <v>1725.5004870213602</v>
      </c>
      <c r="I498" s="2">
        <f t="shared" si="70"/>
        <v>829965.73425728071</v>
      </c>
      <c r="K498" s="15">
        <f t="shared" si="66"/>
        <v>102.14520547945206</v>
      </c>
      <c r="L498" s="20">
        <f t="shared" si="67"/>
        <v>59080</v>
      </c>
      <c r="M498" s="1">
        <f t="shared" si="63"/>
        <v>3053.1200000000003</v>
      </c>
      <c r="N498" s="1">
        <f t="shared" si="68"/>
        <v>1175451.2000000032</v>
      </c>
    </row>
    <row r="499" spans="6:14" x14ac:dyDescent="0.3">
      <c r="F499" s="15">
        <f t="shared" si="65"/>
        <v>102.23013698630137</v>
      </c>
      <c r="G499" s="20">
        <f t="shared" si="69"/>
        <v>59111</v>
      </c>
      <c r="H499" s="1">
        <f t="shared" si="64"/>
        <v>1725.5004870213602</v>
      </c>
      <c r="I499" s="2">
        <f t="shared" si="70"/>
        <v>831691.23474430211</v>
      </c>
      <c r="K499" s="15">
        <f t="shared" si="66"/>
        <v>102.23013698630137</v>
      </c>
      <c r="L499" s="20">
        <f t="shared" si="67"/>
        <v>59111</v>
      </c>
      <c r="M499" s="1">
        <f t="shared" si="63"/>
        <v>3053.1200000000003</v>
      </c>
      <c r="N499" s="1">
        <f t="shared" si="68"/>
        <v>1178504.3200000033</v>
      </c>
    </row>
    <row r="500" spans="6:14" x14ac:dyDescent="0.3">
      <c r="F500" s="15">
        <f t="shared" si="65"/>
        <v>102.31232876712329</v>
      </c>
      <c r="G500" s="20">
        <f t="shared" si="69"/>
        <v>59141</v>
      </c>
      <c r="H500" s="1">
        <f t="shared" si="64"/>
        <v>1725.5004870213602</v>
      </c>
      <c r="I500" s="2">
        <f t="shared" si="70"/>
        <v>833416.73523132352</v>
      </c>
      <c r="K500" s="15">
        <f t="shared" si="66"/>
        <v>102.31232876712329</v>
      </c>
      <c r="L500" s="20">
        <f t="shared" si="67"/>
        <v>59141</v>
      </c>
      <c r="M500" s="1">
        <f t="shared" si="63"/>
        <v>3053.1200000000003</v>
      </c>
      <c r="N500" s="1">
        <f t="shared" si="68"/>
        <v>1181557.4400000034</v>
      </c>
    </row>
    <row r="501" spans="6:14" x14ac:dyDescent="0.3">
      <c r="F501" s="15">
        <f t="shared" si="65"/>
        <v>102.39726027397261</v>
      </c>
      <c r="G501" s="20">
        <f t="shared" si="69"/>
        <v>59172</v>
      </c>
      <c r="H501" s="1">
        <f t="shared" si="64"/>
        <v>1725.5004870213602</v>
      </c>
      <c r="I501" s="2">
        <f t="shared" si="70"/>
        <v>835142.23571834492</v>
      </c>
      <c r="K501" s="15">
        <f t="shared" si="66"/>
        <v>102.39726027397261</v>
      </c>
      <c r="L501" s="20">
        <f t="shared" si="67"/>
        <v>59172</v>
      </c>
      <c r="M501" s="1">
        <f t="shared" si="63"/>
        <v>3053.1200000000003</v>
      </c>
      <c r="N501" s="1">
        <f t="shared" si="68"/>
        <v>1184610.5600000035</v>
      </c>
    </row>
    <row r="502" spans="6:14" x14ac:dyDescent="0.3">
      <c r="F502" s="15">
        <f t="shared" si="65"/>
        <v>102.48219178082192</v>
      </c>
      <c r="G502" s="20">
        <f t="shared" si="69"/>
        <v>59203</v>
      </c>
      <c r="H502" s="1">
        <f t="shared" si="64"/>
        <v>1725.5004870213602</v>
      </c>
      <c r="I502" s="2">
        <f t="shared" si="70"/>
        <v>836867.73620536632</v>
      </c>
      <c r="K502" s="15">
        <f t="shared" si="66"/>
        <v>102.48219178082192</v>
      </c>
      <c r="L502" s="20">
        <f t="shared" si="67"/>
        <v>59203</v>
      </c>
      <c r="M502" s="1">
        <f t="shared" si="63"/>
        <v>3053.1200000000003</v>
      </c>
      <c r="N502" s="1">
        <f t="shared" si="68"/>
        <v>1187663.6800000037</v>
      </c>
    </row>
    <row r="503" spans="6:14" x14ac:dyDescent="0.3">
      <c r="F503" s="15">
        <f t="shared" si="65"/>
        <v>102.55890410958904</v>
      </c>
      <c r="G503" s="20">
        <f t="shared" ref="G503:G517" si="71">EDATE(G502,1)</f>
        <v>59231</v>
      </c>
      <c r="H503" s="1">
        <f t="shared" si="64"/>
        <v>1725.5004870213602</v>
      </c>
      <c r="I503" s="2">
        <f t="shared" ref="I503:I517" si="72">I502+H503</f>
        <v>838593.23669238773</v>
      </c>
      <c r="K503" s="15">
        <f t="shared" si="66"/>
        <v>102.55890410958904</v>
      </c>
      <c r="L503" s="20">
        <f t="shared" si="67"/>
        <v>59231</v>
      </c>
      <c r="M503" s="1">
        <f t="shared" si="63"/>
        <v>3053.1200000000003</v>
      </c>
      <c r="N503" s="1">
        <f t="shared" si="68"/>
        <v>1190716.8000000038</v>
      </c>
    </row>
    <row r="504" spans="6:14" x14ac:dyDescent="0.3">
      <c r="F504" s="15">
        <f t="shared" si="65"/>
        <v>102.64383561643835</v>
      </c>
      <c r="G504" s="20">
        <f t="shared" si="71"/>
        <v>59262</v>
      </c>
      <c r="H504" s="1">
        <f t="shared" si="64"/>
        <v>1725.5004870213602</v>
      </c>
      <c r="I504" s="2">
        <f t="shared" si="72"/>
        <v>840318.73717940913</v>
      </c>
      <c r="K504" s="15">
        <f t="shared" si="66"/>
        <v>102.64383561643835</v>
      </c>
      <c r="L504" s="20">
        <f t="shared" si="67"/>
        <v>59262</v>
      </c>
      <c r="M504" s="1">
        <f t="shared" si="63"/>
        <v>3053.1200000000003</v>
      </c>
      <c r="N504" s="1">
        <f t="shared" si="68"/>
        <v>1193769.9200000039</v>
      </c>
    </row>
    <row r="505" spans="6:14" x14ac:dyDescent="0.3">
      <c r="F505" s="15">
        <f t="shared" si="65"/>
        <v>102.72602739726027</v>
      </c>
      <c r="G505" s="20">
        <f t="shared" si="71"/>
        <v>59292</v>
      </c>
      <c r="H505" s="1">
        <f t="shared" si="64"/>
        <v>1725.5004870213602</v>
      </c>
      <c r="I505" s="2">
        <f t="shared" si="72"/>
        <v>842044.23766643053</v>
      </c>
      <c r="K505" s="15">
        <f t="shared" si="66"/>
        <v>102.72602739726027</v>
      </c>
      <c r="L505" s="20">
        <f t="shared" si="67"/>
        <v>59292</v>
      </c>
      <c r="M505" s="1">
        <f t="shared" si="63"/>
        <v>3053.1200000000003</v>
      </c>
      <c r="N505" s="1">
        <f t="shared" si="68"/>
        <v>1196823.040000004</v>
      </c>
    </row>
    <row r="506" spans="6:14" x14ac:dyDescent="0.3">
      <c r="F506" s="15">
        <f t="shared" si="65"/>
        <v>102.81095890410958</v>
      </c>
      <c r="G506" s="20">
        <f t="shared" si="71"/>
        <v>59323</v>
      </c>
      <c r="H506" s="1">
        <f t="shared" si="64"/>
        <v>1725.5004870213602</v>
      </c>
      <c r="I506" s="2">
        <f t="shared" si="72"/>
        <v>843769.73815345194</v>
      </c>
      <c r="K506" s="15">
        <f t="shared" si="66"/>
        <v>102.81095890410958</v>
      </c>
      <c r="L506" s="20">
        <f t="shared" si="67"/>
        <v>59323</v>
      </c>
      <c r="M506" s="1">
        <f t="shared" si="63"/>
        <v>3053.1200000000003</v>
      </c>
      <c r="N506" s="1">
        <f t="shared" si="68"/>
        <v>1199876.1600000041</v>
      </c>
    </row>
    <row r="507" spans="6:14" x14ac:dyDescent="0.3">
      <c r="F507" s="15">
        <f t="shared" si="65"/>
        <v>102.89315068493151</v>
      </c>
      <c r="G507" s="20">
        <f t="shared" si="71"/>
        <v>59353</v>
      </c>
      <c r="H507" s="1">
        <f t="shared" si="64"/>
        <v>1725.5004870213602</v>
      </c>
      <c r="I507" s="2">
        <f t="shared" si="72"/>
        <v>845495.23864047334</v>
      </c>
      <c r="K507" s="15">
        <f t="shared" si="66"/>
        <v>102.89315068493151</v>
      </c>
      <c r="L507" s="20">
        <f t="shared" si="67"/>
        <v>59353</v>
      </c>
      <c r="M507" s="1">
        <f t="shared" si="63"/>
        <v>3053.1200000000003</v>
      </c>
      <c r="N507" s="1">
        <f t="shared" si="68"/>
        <v>1202929.2800000042</v>
      </c>
    </row>
    <row r="508" spans="6:14" x14ac:dyDescent="0.3">
      <c r="F508" s="15">
        <f t="shared" si="65"/>
        <v>102.97808219178083</v>
      </c>
      <c r="G508" s="20">
        <f t="shared" si="71"/>
        <v>59384</v>
      </c>
      <c r="H508" s="1">
        <f t="shared" si="64"/>
        <v>1725.5004870213602</v>
      </c>
      <c r="I508" s="2">
        <f t="shared" si="72"/>
        <v>847220.73912749474</v>
      </c>
      <c r="K508" s="15">
        <f t="shared" si="66"/>
        <v>102.97808219178083</v>
      </c>
      <c r="L508" s="20">
        <f t="shared" si="67"/>
        <v>59384</v>
      </c>
      <c r="M508" s="1">
        <f t="shared" si="63"/>
        <v>3053.1200000000003</v>
      </c>
      <c r="N508" s="1">
        <f t="shared" si="68"/>
        <v>1205982.4000000043</v>
      </c>
    </row>
    <row r="509" spans="6:14" x14ac:dyDescent="0.3">
      <c r="F509" s="15">
        <f t="shared" si="65"/>
        <v>103.06301369863014</v>
      </c>
      <c r="G509" s="20">
        <f t="shared" si="71"/>
        <v>59415</v>
      </c>
      <c r="H509" s="1">
        <f t="shared" si="64"/>
        <v>1725.5004870213602</v>
      </c>
      <c r="I509" s="2">
        <f t="shared" si="72"/>
        <v>848946.23961451615</v>
      </c>
      <c r="K509" s="15">
        <f t="shared" si="66"/>
        <v>103.06301369863014</v>
      </c>
      <c r="L509" s="20">
        <f t="shared" si="67"/>
        <v>59415</v>
      </c>
      <c r="M509" s="1">
        <f t="shared" si="63"/>
        <v>3053.1200000000003</v>
      </c>
      <c r="N509" s="1">
        <f t="shared" si="68"/>
        <v>1209035.5200000044</v>
      </c>
    </row>
    <row r="510" spans="6:14" x14ac:dyDescent="0.3">
      <c r="F510" s="15">
        <f t="shared" si="65"/>
        <v>103.14520547945206</v>
      </c>
      <c r="G510" s="20">
        <f t="shared" si="71"/>
        <v>59445</v>
      </c>
      <c r="H510" s="1">
        <f t="shared" si="64"/>
        <v>1725.5004870213602</v>
      </c>
      <c r="I510" s="2">
        <f t="shared" si="72"/>
        <v>850671.74010153755</v>
      </c>
      <c r="K510" s="15">
        <f t="shared" si="66"/>
        <v>103.14520547945206</v>
      </c>
      <c r="L510" s="20">
        <f t="shared" si="67"/>
        <v>59445</v>
      </c>
      <c r="M510" s="1">
        <f t="shared" si="63"/>
        <v>3053.1200000000003</v>
      </c>
      <c r="N510" s="1">
        <f t="shared" si="68"/>
        <v>1212088.6400000046</v>
      </c>
    </row>
    <row r="511" spans="6:14" x14ac:dyDescent="0.3">
      <c r="F511" s="15">
        <f t="shared" si="65"/>
        <v>103.23013698630137</v>
      </c>
      <c r="G511" s="20">
        <f t="shared" si="71"/>
        <v>59476</v>
      </c>
      <c r="H511" s="1">
        <f t="shared" si="64"/>
        <v>1725.5004870213602</v>
      </c>
      <c r="I511" s="2">
        <f t="shared" si="72"/>
        <v>852397.24058855895</v>
      </c>
      <c r="K511" s="15">
        <f t="shared" si="66"/>
        <v>103.23013698630137</v>
      </c>
      <c r="L511" s="20">
        <f t="shared" si="67"/>
        <v>59476</v>
      </c>
      <c r="M511" s="1">
        <f t="shared" si="63"/>
        <v>3053.1200000000003</v>
      </c>
      <c r="N511" s="1">
        <f t="shared" si="68"/>
        <v>1215141.7600000047</v>
      </c>
    </row>
    <row r="512" spans="6:14" x14ac:dyDescent="0.3">
      <c r="F512" s="15">
        <f t="shared" si="65"/>
        <v>103.31232876712329</v>
      </c>
      <c r="G512" s="20">
        <f t="shared" si="71"/>
        <v>59506</v>
      </c>
      <c r="H512" s="1">
        <f t="shared" si="64"/>
        <v>1725.5004870213602</v>
      </c>
      <c r="I512" s="2">
        <f t="shared" si="72"/>
        <v>854122.74107558036</v>
      </c>
      <c r="K512" s="15">
        <f t="shared" si="66"/>
        <v>103.31232876712329</v>
      </c>
      <c r="L512" s="20">
        <f t="shared" si="67"/>
        <v>59506</v>
      </c>
      <c r="M512" s="1">
        <f t="shared" si="63"/>
        <v>3053.1200000000003</v>
      </c>
      <c r="N512" s="1">
        <f t="shared" si="68"/>
        <v>1218194.8800000048</v>
      </c>
    </row>
    <row r="513" spans="6:14" x14ac:dyDescent="0.3">
      <c r="F513" s="15">
        <f t="shared" si="65"/>
        <v>103.39726027397261</v>
      </c>
      <c r="G513" s="20">
        <f t="shared" si="71"/>
        <v>59537</v>
      </c>
      <c r="H513" s="1">
        <f t="shared" si="64"/>
        <v>1725.5004870213602</v>
      </c>
      <c r="I513" s="2">
        <f t="shared" si="72"/>
        <v>855848.24156260176</v>
      </c>
      <c r="K513" s="15">
        <f t="shared" si="66"/>
        <v>103.39726027397261</v>
      </c>
      <c r="L513" s="20">
        <f t="shared" si="67"/>
        <v>59537</v>
      </c>
      <c r="M513" s="1">
        <f t="shared" si="63"/>
        <v>3053.1200000000003</v>
      </c>
      <c r="N513" s="1">
        <f t="shared" si="68"/>
        <v>1221248.0000000049</v>
      </c>
    </row>
    <row r="514" spans="6:14" x14ac:dyDescent="0.3">
      <c r="F514" s="15">
        <f t="shared" si="65"/>
        <v>103.48219178082192</v>
      </c>
      <c r="G514" s="20">
        <f t="shared" si="71"/>
        <v>59568</v>
      </c>
      <c r="H514" s="1">
        <f t="shared" si="64"/>
        <v>1725.5004870213602</v>
      </c>
      <c r="I514" s="2">
        <f t="shared" si="72"/>
        <v>857573.74204962316</v>
      </c>
      <c r="K514" s="15">
        <f t="shared" si="66"/>
        <v>103.48219178082192</v>
      </c>
      <c r="L514" s="20">
        <f t="shared" si="67"/>
        <v>59568</v>
      </c>
      <c r="M514" s="1">
        <f t="shared" si="63"/>
        <v>3053.1200000000003</v>
      </c>
      <c r="N514" s="1">
        <f t="shared" si="68"/>
        <v>1224301.120000005</v>
      </c>
    </row>
    <row r="515" spans="6:14" x14ac:dyDescent="0.3">
      <c r="F515" s="15">
        <f t="shared" si="65"/>
        <v>103.55890410958904</v>
      </c>
      <c r="G515" s="20">
        <f t="shared" si="71"/>
        <v>59596</v>
      </c>
      <c r="H515" s="1">
        <f t="shared" si="64"/>
        <v>1725.5004870213602</v>
      </c>
      <c r="I515" s="2">
        <f t="shared" si="72"/>
        <v>859299.24253664457</v>
      </c>
      <c r="K515" s="15">
        <f t="shared" si="66"/>
        <v>103.55890410958904</v>
      </c>
      <c r="L515" s="20">
        <f t="shared" si="67"/>
        <v>59596</v>
      </c>
      <c r="M515" s="1">
        <f t="shared" si="63"/>
        <v>3053.1200000000003</v>
      </c>
      <c r="N515" s="1">
        <f t="shared" si="68"/>
        <v>1227354.2400000051</v>
      </c>
    </row>
    <row r="516" spans="6:14" x14ac:dyDescent="0.3">
      <c r="F516" s="15">
        <f t="shared" si="65"/>
        <v>103.64383561643835</v>
      </c>
      <c r="G516" s="20">
        <f t="shared" si="71"/>
        <v>59627</v>
      </c>
      <c r="H516" s="1">
        <f t="shared" si="64"/>
        <v>1725.5004870213602</v>
      </c>
      <c r="I516" s="2">
        <f t="shared" si="72"/>
        <v>861024.74302366597</v>
      </c>
      <c r="K516" s="15">
        <f t="shared" si="66"/>
        <v>103.64383561643835</v>
      </c>
      <c r="L516" s="20">
        <f t="shared" si="67"/>
        <v>59627</v>
      </c>
      <c r="M516" s="1">
        <f t="shared" si="63"/>
        <v>3053.1200000000003</v>
      </c>
      <c r="N516" s="1">
        <f t="shared" si="68"/>
        <v>1230407.3600000052</v>
      </c>
    </row>
    <row r="517" spans="6:14" x14ac:dyDescent="0.3">
      <c r="F517" s="15">
        <f t="shared" si="65"/>
        <v>103.72602739726027</v>
      </c>
      <c r="G517" s="20">
        <f t="shared" si="71"/>
        <v>59657</v>
      </c>
      <c r="H517" s="1">
        <f t="shared" si="64"/>
        <v>1725.5004870213602</v>
      </c>
      <c r="I517" s="2">
        <f t="shared" si="72"/>
        <v>862750.24351068737</v>
      </c>
      <c r="K517" s="15">
        <f t="shared" si="66"/>
        <v>103.72602739726027</v>
      </c>
      <c r="L517" s="20">
        <f t="shared" si="67"/>
        <v>59657</v>
      </c>
      <c r="M517" s="1">
        <f t="shared" si="63"/>
        <v>3053.1200000000003</v>
      </c>
      <c r="N517" s="1">
        <f t="shared" si="68"/>
        <v>1233460.4800000053</v>
      </c>
    </row>
  </sheetData>
  <mergeCells count="3">
    <mergeCell ref="F4:I4"/>
    <mergeCell ref="K4:N4"/>
    <mergeCell ref="F1:N2"/>
  </mergeCells>
  <conditionalFormatting sqref="H9">
    <cfRule type="expression" dxfId="3" priority="1">
      <formula>$H$9&gt;70</formula>
    </cfRule>
    <cfRule type="expression" dxfId="2" priority="4">
      <formula>$H$9&lt;62</formula>
    </cfRule>
  </conditionalFormatting>
  <conditionalFormatting sqref="M9">
    <cfRule type="expression" dxfId="1" priority="2">
      <formula>$M$9&gt;70</formula>
    </cfRule>
    <cfRule type="expression" dxfId="0" priority="3">
      <formula>$M$9&lt;62</formula>
    </cfRule>
  </conditionalFormatting>
  <dataValidations count="2">
    <dataValidation type="date" operator="lessThan" allowBlank="1" showInputMessage="1" showErrorMessage="1" sqref="H6" xr:uid="{835E5754-0D86-4677-8E34-1DD599F06EE2}">
      <formula1>M6</formula1>
    </dataValidation>
    <dataValidation type="date" operator="greaterThan" allowBlank="1" showInputMessage="1" showErrorMessage="1" sqref="M6" xr:uid="{3DA65D28-D56E-476F-8B97-67D835B8E369}">
      <formula1>H6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7A684-C7F2-4514-B5FC-6893EAD3DF45}">
  <dimension ref="A6:BK98"/>
  <sheetViews>
    <sheetView workbookViewId="0"/>
  </sheetViews>
  <sheetFormatPr defaultRowHeight="14.4" x14ac:dyDescent="0.3"/>
  <cols>
    <col min="1" max="1" width="18" bestFit="1" customWidth="1"/>
    <col min="2" max="62" width="12.88671875" customWidth="1"/>
    <col min="63" max="63" width="10" bestFit="1" customWidth="1"/>
  </cols>
  <sheetData>
    <row r="6" spans="1:63" x14ac:dyDescent="0.3">
      <c r="A6" t="s">
        <v>0</v>
      </c>
      <c r="B6">
        <v>1958</v>
      </c>
      <c r="C6">
        <v>1959</v>
      </c>
      <c r="D6">
        <v>1960</v>
      </c>
      <c r="E6">
        <v>1961</v>
      </c>
      <c r="F6">
        <v>1962</v>
      </c>
      <c r="G6">
        <v>1963</v>
      </c>
      <c r="H6">
        <v>1964</v>
      </c>
      <c r="I6">
        <v>1965</v>
      </c>
      <c r="J6">
        <v>1966</v>
      </c>
      <c r="K6">
        <v>1967</v>
      </c>
      <c r="L6">
        <v>1968</v>
      </c>
      <c r="M6">
        <v>1969</v>
      </c>
      <c r="N6">
        <v>1970</v>
      </c>
      <c r="O6">
        <v>1971</v>
      </c>
      <c r="P6">
        <v>1972</v>
      </c>
      <c r="Q6">
        <v>1973</v>
      </c>
      <c r="R6">
        <v>1974</v>
      </c>
      <c r="S6">
        <v>1975</v>
      </c>
      <c r="T6">
        <v>1976</v>
      </c>
      <c r="U6">
        <v>1977</v>
      </c>
      <c r="V6">
        <v>1978</v>
      </c>
      <c r="W6">
        <v>1979</v>
      </c>
      <c r="X6">
        <v>1980</v>
      </c>
      <c r="Y6">
        <v>1981</v>
      </c>
      <c r="Z6">
        <v>1982</v>
      </c>
      <c r="AA6">
        <v>1983</v>
      </c>
      <c r="AB6">
        <v>1984</v>
      </c>
      <c r="AC6">
        <v>1985</v>
      </c>
      <c r="AD6">
        <v>1986</v>
      </c>
      <c r="AE6">
        <v>1987</v>
      </c>
      <c r="AF6">
        <v>1988</v>
      </c>
      <c r="AG6">
        <v>1989</v>
      </c>
      <c r="AH6">
        <v>1990</v>
      </c>
      <c r="AI6">
        <v>1991</v>
      </c>
      <c r="AJ6">
        <v>1992</v>
      </c>
      <c r="AK6">
        <v>1993</v>
      </c>
      <c r="AL6">
        <v>1994</v>
      </c>
      <c r="AM6">
        <v>1995</v>
      </c>
      <c r="AN6">
        <v>1996</v>
      </c>
      <c r="AO6">
        <v>1997</v>
      </c>
      <c r="AP6">
        <v>1998</v>
      </c>
      <c r="AQ6">
        <v>1999</v>
      </c>
      <c r="AR6">
        <v>2000</v>
      </c>
      <c r="AS6">
        <v>2001</v>
      </c>
      <c r="AT6">
        <v>2002</v>
      </c>
      <c r="AU6">
        <v>2003</v>
      </c>
      <c r="AV6">
        <v>2004</v>
      </c>
      <c r="AW6">
        <v>2005</v>
      </c>
      <c r="AX6">
        <v>2006</v>
      </c>
      <c r="AY6">
        <v>2007</v>
      </c>
      <c r="AZ6">
        <v>2008</v>
      </c>
      <c r="BA6">
        <v>2009</v>
      </c>
      <c r="BB6">
        <v>2010</v>
      </c>
      <c r="BC6">
        <v>2011</v>
      </c>
      <c r="BD6">
        <v>2012</v>
      </c>
      <c r="BE6">
        <v>2013</v>
      </c>
      <c r="BF6">
        <v>2014</v>
      </c>
      <c r="BG6">
        <v>2015</v>
      </c>
      <c r="BH6">
        <v>2016</v>
      </c>
      <c r="BI6">
        <v>2017</v>
      </c>
      <c r="BJ6">
        <v>2018</v>
      </c>
      <c r="BK6">
        <v>2019</v>
      </c>
    </row>
    <row r="7" spans="1:63" x14ac:dyDescent="0.3">
      <c r="A7" t="s">
        <v>3</v>
      </c>
      <c r="B7" s="5">
        <v>4200</v>
      </c>
      <c r="C7" s="5">
        <v>4800</v>
      </c>
      <c r="D7" s="5">
        <v>4800</v>
      </c>
      <c r="E7" s="5">
        <v>4800</v>
      </c>
      <c r="F7" s="5">
        <v>4800</v>
      </c>
      <c r="G7" s="5">
        <v>4800</v>
      </c>
      <c r="H7" s="5">
        <v>4800</v>
      </c>
      <c r="I7" s="5">
        <v>4800</v>
      </c>
      <c r="J7" s="5">
        <v>6600</v>
      </c>
      <c r="K7" s="5">
        <v>6600</v>
      </c>
      <c r="L7" s="5">
        <v>7800</v>
      </c>
      <c r="M7" s="5">
        <v>7800</v>
      </c>
      <c r="N7" s="5">
        <v>7800</v>
      </c>
      <c r="O7" s="5">
        <v>7800</v>
      </c>
      <c r="P7" s="5">
        <v>9000</v>
      </c>
      <c r="Q7" s="5">
        <v>10800</v>
      </c>
      <c r="R7" s="5">
        <v>13200</v>
      </c>
      <c r="S7" s="5">
        <v>14100</v>
      </c>
      <c r="T7" s="5">
        <v>15300</v>
      </c>
      <c r="U7" s="5">
        <v>16500</v>
      </c>
      <c r="V7" s="5">
        <v>17700</v>
      </c>
      <c r="W7" s="5">
        <v>22900</v>
      </c>
      <c r="X7" s="5">
        <v>25900</v>
      </c>
      <c r="Y7" s="5">
        <v>29700</v>
      </c>
      <c r="Z7" s="5">
        <v>32400</v>
      </c>
      <c r="AA7" s="5">
        <v>35700</v>
      </c>
      <c r="AB7" s="5">
        <v>37800</v>
      </c>
      <c r="AC7" s="5">
        <v>39600</v>
      </c>
      <c r="AD7" s="5">
        <v>42000</v>
      </c>
      <c r="AE7" s="5">
        <v>43800</v>
      </c>
      <c r="AF7" s="5">
        <v>45000</v>
      </c>
      <c r="AG7" s="5">
        <v>48000</v>
      </c>
      <c r="AH7" s="5">
        <v>51300</v>
      </c>
      <c r="AI7" s="5">
        <v>53400</v>
      </c>
      <c r="AJ7" s="5">
        <v>55500</v>
      </c>
      <c r="AK7" s="5">
        <v>57600</v>
      </c>
      <c r="AL7" s="5">
        <v>60600</v>
      </c>
      <c r="AM7" s="5">
        <v>61200</v>
      </c>
      <c r="AN7" s="5">
        <v>62700</v>
      </c>
      <c r="AO7" s="5">
        <v>65400</v>
      </c>
      <c r="AP7" s="5">
        <v>68400</v>
      </c>
      <c r="AQ7" s="5">
        <v>72600</v>
      </c>
      <c r="AR7" s="5">
        <v>76200</v>
      </c>
      <c r="AS7" s="5">
        <v>80400</v>
      </c>
      <c r="AT7" s="5">
        <v>84900</v>
      </c>
      <c r="AU7" s="5">
        <v>87000</v>
      </c>
      <c r="AV7" s="5">
        <v>87900</v>
      </c>
      <c r="AW7" s="5">
        <v>90000</v>
      </c>
      <c r="AX7" s="5">
        <v>94200</v>
      </c>
      <c r="AY7" s="5">
        <v>97200</v>
      </c>
      <c r="AZ7" s="5">
        <v>102000</v>
      </c>
      <c r="BA7" s="5">
        <v>106800</v>
      </c>
      <c r="BB7" s="5">
        <v>106800</v>
      </c>
      <c r="BC7" s="5">
        <v>106800</v>
      </c>
      <c r="BD7" s="5">
        <v>110100</v>
      </c>
      <c r="BE7" s="5">
        <v>113700</v>
      </c>
      <c r="BF7" s="5">
        <v>117000</v>
      </c>
      <c r="BG7" s="5">
        <v>118500</v>
      </c>
      <c r="BH7" s="5">
        <v>118500</v>
      </c>
      <c r="BI7" s="5">
        <v>127200</v>
      </c>
      <c r="BJ7" s="5">
        <v>128400</v>
      </c>
      <c r="BK7" s="5">
        <v>128400</v>
      </c>
    </row>
    <row r="8" spans="1:63" x14ac:dyDescent="0.3">
      <c r="A8" t="s">
        <v>4</v>
      </c>
      <c r="B8" s="5">
        <f>IFERROR(IF(VLOOKUP(Formula!B6,Calculator!$B$12:$C$73,2,FALSE)&gt;B7,B7,VLOOKUP(Formula!B6,Calculator!$B$12:$C$73,2,FALSE)),0)</f>
        <v>0</v>
      </c>
      <c r="C8" s="5">
        <f>IFERROR(IF(VLOOKUP(Formula!C6,Calculator!$B$12:$C$73,2,FALSE)&gt;C7,C7,VLOOKUP(Formula!C6,Calculator!$B$12:$C$73,2,FALSE)),0)</f>
        <v>0</v>
      </c>
      <c r="D8" s="5">
        <f>IFERROR(IF(VLOOKUP(Formula!D6,Calculator!$B$12:$C$73,2,FALSE)&gt;D7,D7,VLOOKUP(Formula!D6,Calculator!$B$12:$C$73,2,FALSE)),0)</f>
        <v>0</v>
      </c>
      <c r="E8" s="5">
        <f>IFERROR(IF(VLOOKUP(Formula!E6,Calculator!$B$12:$C$73,2,FALSE)&gt;E7,E7,VLOOKUP(Formula!E6,Calculator!$B$12:$C$73,2,FALSE)),0)</f>
        <v>0</v>
      </c>
      <c r="F8" s="5">
        <f>IFERROR(IF(VLOOKUP(Formula!F6,Calculator!$B$12:$C$73,2,FALSE)&gt;F7,F7,VLOOKUP(Formula!F6,Calculator!$B$12:$C$73,2,FALSE)),0)</f>
        <v>0</v>
      </c>
      <c r="G8" s="5">
        <f>IFERROR(IF(VLOOKUP(Formula!G6,Calculator!$B$12:$C$73,2,FALSE)&gt;G7,G7,VLOOKUP(Formula!G6,Calculator!$B$12:$C$73,2,FALSE)),0)</f>
        <v>0</v>
      </c>
      <c r="H8" s="5">
        <f>IFERROR(IF(VLOOKUP(Formula!H6,Calculator!$B$12:$C$73,2,FALSE)&gt;H7,H7,VLOOKUP(Formula!H6,Calculator!$B$12:$C$73,2,FALSE)),0)</f>
        <v>0</v>
      </c>
      <c r="I8" s="5">
        <f>IFERROR(IF(VLOOKUP(Formula!I6,Calculator!$B$12:$C$73,2,FALSE)&gt;I7,I7,VLOOKUP(Formula!I6,Calculator!$B$12:$C$73,2,FALSE)),0)</f>
        <v>0</v>
      </c>
      <c r="J8" s="5">
        <f>IFERROR(IF(VLOOKUP(Formula!J6,Calculator!$B$12:$C$73,2,FALSE)&gt;J7,J7,VLOOKUP(Formula!J6,Calculator!$B$12:$C$73,2,FALSE)),0)</f>
        <v>0</v>
      </c>
      <c r="K8" s="5">
        <f>IFERROR(IF(VLOOKUP(Formula!K6,Calculator!$B$12:$C$73,2,FALSE)&gt;K7,K7,VLOOKUP(Formula!K6,Calculator!$B$12:$C$73,2,FALSE)),0)</f>
        <v>0</v>
      </c>
      <c r="L8" s="5">
        <f>IFERROR(IF(VLOOKUP(Formula!L6,Calculator!$B$12:$C$73,2,FALSE)&gt;L7,L7,VLOOKUP(Formula!L6,Calculator!$B$12:$C$73,2,FALSE)),0)</f>
        <v>0</v>
      </c>
      <c r="M8" s="5">
        <f>IFERROR(IF(VLOOKUP(Formula!M6,Calculator!$B$12:$C$73,2,FALSE)&gt;M7,M7,VLOOKUP(Formula!M6,Calculator!$B$12:$C$73,2,FALSE)),0)</f>
        <v>0</v>
      </c>
      <c r="N8" s="5">
        <f>IFERROR(IF(VLOOKUP(Formula!N6,Calculator!$B$12:$C$73,2,FALSE)&gt;N7,N7,VLOOKUP(Formula!N6,Calculator!$B$12:$C$73,2,FALSE)),0)</f>
        <v>0</v>
      </c>
      <c r="O8" s="5">
        <f>IFERROR(IF(VLOOKUP(Formula!O6,Calculator!$B$12:$C$73,2,FALSE)&gt;O7,O7,VLOOKUP(Formula!O6,Calculator!$B$12:$C$73,2,FALSE)),0)</f>
        <v>0</v>
      </c>
      <c r="P8" s="5">
        <f>IFERROR(IF(VLOOKUP(Formula!P6,Calculator!$B$12:$C$73,2,FALSE)&gt;P7,P7,VLOOKUP(Formula!P6,Calculator!$B$12:$C$73,2,FALSE)),0)</f>
        <v>0</v>
      </c>
      <c r="Q8" s="5">
        <f>IFERROR(IF(VLOOKUP(Formula!Q6,Calculator!$B$12:$C$73,2,FALSE)&gt;Q7,Q7,VLOOKUP(Formula!Q6,Calculator!$B$12:$C$73,2,FALSE)),0)</f>
        <v>0</v>
      </c>
      <c r="R8" s="5">
        <f>IFERROR(IF(VLOOKUP(Formula!R6,Calculator!$B$12:$C$73,2,FALSE)&gt;R7,R7,VLOOKUP(Formula!R6,Calculator!$B$12:$C$73,2,FALSE)),0)</f>
        <v>0</v>
      </c>
      <c r="S8" s="5">
        <f>IFERROR(IF(VLOOKUP(Formula!S6,Calculator!$B$12:$C$73,2,FALSE)&gt;S7,S7,VLOOKUP(Formula!S6,Calculator!$B$12:$C$73,2,FALSE)),0)</f>
        <v>0</v>
      </c>
      <c r="T8" s="5">
        <f>IFERROR(IF(VLOOKUP(Formula!T6,Calculator!$B$12:$C$73,2,FALSE)&gt;T7,T7,VLOOKUP(Formula!T6,Calculator!$B$12:$C$73,2,FALSE)),0)</f>
        <v>0</v>
      </c>
      <c r="U8" s="5">
        <f>IFERROR(IF(VLOOKUP(Formula!U6,Calculator!$B$12:$C$73,2,FALSE)&gt;U7,U7,VLOOKUP(Formula!U6,Calculator!$B$12:$C$73,2,FALSE)),0)</f>
        <v>0</v>
      </c>
      <c r="V8" s="5">
        <f>IFERROR(IF(VLOOKUP(Formula!V6,Calculator!$B$12:$C$73,2,FALSE)&gt;V7,V7,VLOOKUP(Formula!V6,Calculator!$B$12:$C$73,2,FALSE)),0)</f>
        <v>17700</v>
      </c>
      <c r="W8" s="5">
        <f>IFERROR(IF(VLOOKUP(Formula!W6,Calculator!$B$12:$C$73,2,FALSE)&gt;W7,W7,VLOOKUP(Formula!W6,Calculator!$B$12:$C$73,2,FALSE)),0)</f>
        <v>20400</v>
      </c>
      <c r="X8" s="5">
        <f>IFERROR(IF(VLOOKUP(Formula!X6,Calculator!$B$12:$C$73,2,FALSE)&gt;X7,X7,VLOOKUP(Formula!X6,Calculator!$B$12:$C$73,2,FALSE)),0)</f>
        <v>20808</v>
      </c>
      <c r="Y8" s="5">
        <f>IFERROR(IF(VLOOKUP(Formula!Y6,Calculator!$B$12:$C$73,2,FALSE)&gt;Y7,Y7,VLOOKUP(Formula!Y6,Calculator!$B$12:$C$73,2,FALSE)),0)</f>
        <v>21224.16</v>
      </c>
      <c r="Z8" s="5">
        <f>IFERROR(IF(VLOOKUP(Formula!Z6,Calculator!$B$12:$C$73,2,FALSE)&gt;Z7,Z7,VLOOKUP(Formula!Z6,Calculator!$B$12:$C$73,2,FALSE)),0)</f>
        <v>21648.643199999999</v>
      </c>
      <c r="AA8" s="5">
        <f>IFERROR(IF(VLOOKUP(Formula!AA6,Calculator!$B$12:$C$73,2,FALSE)&gt;AA7,AA7,VLOOKUP(Formula!AA6,Calculator!$B$12:$C$73,2,FALSE)),0)</f>
        <v>22081.616063999998</v>
      </c>
      <c r="AB8" s="5">
        <f>IFERROR(IF(VLOOKUP(Formula!AB6,Calculator!$B$12:$C$73,2,FALSE)&gt;AB7,AB7,VLOOKUP(Formula!AB6,Calculator!$B$12:$C$73,2,FALSE)),0)</f>
        <v>27623.24838528</v>
      </c>
      <c r="AC8" s="5">
        <f>IFERROR(IF(VLOOKUP(Formula!AC6,Calculator!$B$12:$C$73,2,FALSE)&gt;AC7,AC7,VLOOKUP(Formula!AC6,Calculator!$B$12:$C$73,2,FALSE)),0)</f>
        <v>28175.7133529856</v>
      </c>
      <c r="AD8" s="5">
        <f>IFERROR(IF(VLOOKUP(Formula!AD6,Calculator!$B$12:$C$73,2,FALSE)&gt;AD7,AD7,VLOOKUP(Formula!AD6,Calculator!$B$12:$C$73,2,FALSE)),0)</f>
        <v>28739.227620045313</v>
      </c>
      <c r="AE8" s="5">
        <f>IFERROR(IF(VLOOKUP(Formula!AE6,Calculator!$B$12:$C$73,2,FALSE)&gt;AE7,AE7,VLOOKUP(Formula!AE6,Calculator!$B$12:$C$73,2,FALSE)),0)</f>
        <v>29314.012172446219</v>
      </c>
      <c r="AF8" s="5">
        <f>IFERROR(IF(VLOOKUP(Formula!AF6,Calculator!$B$12:$C$73,2,FALSE)&gt;AF7,AF7,VLOOKUP(Formula!AF6,Calculator!$B$12:$C$73,2,FALSE)),0)</f>
        <v>29900.292415895143</v>
      </c>
      <c r="AG8" s="5">
        <f>IFERROR(IF(VLOOKUP(Formula!AG6,Calculator!$B$12:$C$73,2,FALSE)&gt;AG7,AG7,VLOOKUP(Formula!AG6,Calculator!$B$12:$C$73,2,FALSE)),0)</f>
        <v>30498.298264213045</v>
      </c>
      <c r="AH8" s="5">
        <f>IFERROR(IF(VLOOKUP(Formula!AH6,Calculator!$B$12:$C$73,2,FALSE)&gt;AH7,AH7,VLOOKUP(Formula!AH6,Calculator!$B$12:$C$73,2,FALSE)),0)</f>
        <v>31108.264229497305</v>
      </c>
      <c r="AI8" s="5">
        <f>IFERROR(IF(VLOOKUP(Formula!AI6,Calculator!$B$12:$C$73,2,FALSE)&gt;AI7,AI7,VLOOKUP(Formula!AI6,Calculator!$B$12:$C$73,2,FALSE)),0)</f>
        <v>31730.429514087253</v>
      </c>
      <c r="AJ8" s="5">
        <f>IFERROR(IF(VLOOKUP(Formula!AJ6,Calculator!$B$12:$C$73,2,FALSE)&gt;AJ7,AJ7,VLOOKUP(Formula!AJ6,Calculator!$B$12:$C$73,2,FALSE)),0)</f>
        <v>32365.038104368999</v>
      </c>
      <c r="AK8" s="5">
        <f>IFERROR(IF(VLOOKUP(Formula!AK6,Calculator!$B$12:$C$73,2,FALSE)&gt;AK7,AK7,VLOOKUP(Formula!AK6,Calculator!$B$12:$C$73,2,FALSE)),0)</f>
        <v>40152.338866456383</v>
      </c>
      <c r="AL8" s="5">
        <f>IFERROR(IF(VLOOKUP(Formula!AL6,Calculator!$B$12:$C$73,2,FALSE)&gt;AL7,AL7,VLOOKUP(Formula!AL6,Calculator!$B$12:$C$73,2,FALSE)),0)</f>
        <v>40955.385643785514</v>
      </c>
      <c r="AM8" s="5">
        <f>IFERROR(IF(VLOOKUP(Formula!AM6,Calculator!$B$12:$C$73,2,FALSE)&gt;AM7,AM7,VLOOKUP(Formula!AM6,Calculator!$B$12:$C$73,2,FALSE)),0)</f>
        <v>41774.493356661224</v>
      </c>
      <c r="AN8" s="5">
        <f>IFERROR(IF(VLOOKUP(Formula!AN6,Calculator!$B$12:$C$73,2,FALSE)&gt;AN7,AN7,VLOOKUP(Formula!AN6,Calculator!$B$12:$C$73,2,FALSE)),0)</f>
        <v>42609.98322379445</v>
      </c>
      <c r="AO8" s="5">
        <f>IFERROR(IF(VLOOKUP(Formula!AO6,Calculator!$B$12:$C$73,2,FALSE)&gt;AO7,AO7,VLOOKUP(Formula!AO6,Calculator!$B$12:$C$73,2,FALSE)),0)</f>
        <v>43462.182888270341</v>
      </c>
      <c r="AP8" s="5">
        <f>IFERROR(IF(VLOOKUP(Formula!AP6,Calculator!$B$12:$C$73,2,FALSE)&gt;AP7,AP7,VLOOKUP(Formula!AP6,Calculator!$B$12:$C$73,2,FALSE)),0)</f>
        <v>44331.426546035749</v>
      </c>
      <c r="AQ8" s="5">
        <f>IFERROR(IF(VLOOKUP(Formula!AQ6,Calculator!$B$12:$C$73,2,FALSE)&gt;AQ7,AQ7,VLOOKUP(Formula!AQ6,Calculator!$B$12:$C$73,2,FALSE)),0)</f>
        <v>45218.055076956465</v>
      </c>
      <c r="AR8" s="5">
        <f>IFERROR(IF(VLOOKUP(Formula!AR6,Calculator!$B$12:$C$73,2,FALSE)&gt;AR7,AR7,VLOOKUP(Formula!AR6,Calculator!$B$12:$C$73,2,FALSE)),0)</f>
        <v>46122.416178495594</v>
      </c>
      <c r="AS8" s="5">
        <f>IFERROR(IF(VLOOKUP(Formula!AS6,Calculator!$B$12:$C$73,2,FALSE)&gt;AS7,AS7,VLOOKUP(Formula!AS6,Calculator!$B$12:$C$73,2,FALSE)),0)</f>
        <v>47044.864502065509</v>
      </c>
      <c r="AT8" s="5">
        <f>IFERROR(IF(VLOOKUP(Formula!AT6,Calculator!$B$12:$C$73,2,FALSE)&gt;AT7,AT7,VLOOKUP(Formula!AT6,Calculator!$B$12:$C$73,2,FALSE)),0)</f>
        <v>47985.761792106823</v>
      </c>
      <c r="AU8" s="5">
        <f>IFERROR(IF(VLOOKUP(Formula!AU6,Calculator!$B$12:$C$73,2,FALSE)&gt;AU7,AU7,VLOOKUP(Formula!AU6,Calculator!$B$12:$C$73,2,FALSE)),0)</f>
        <v>48945.47702794896</v>
      </c>
      <c r="AV8" s="5">
        <f>IFERROR(IF(VLOOKUP(Formula!AV6,Calculator!$B$12:$C$73,2,FALSE)&gt;AV7,AV7,VLOOKUP(Formula!AV6,Calculator!$B$12:$C$73,2,FALSE)),0)</f>
        <v>49924.386568507944</v>
      </c>
      <c r="AW8" s="5">
        <f>IFERROR(IF(VLOOKUP(Formula!AW6,Calculator!$B$12:$C$73,2,FALSE)&gt;AW7,AW7,VLOOKUP(Formula!AW6,Calculator!$B$12:$C$73,2,FALSE)),0)</f>
        <v>50922.874299878102</v>
      </c>
      <c r="AX8" s="5">
        <f>IFERROR(IF(VLOOKUP(Formula!AX6,Calculator!$B$12:$C$73,2,FALSE)&gt;AX7,AX7,VLOOKUP(Formula!AX6,Calculator!$B$12:$C$73,2,FALSE)),0)</f>
        <v>51941.331785875664</v>
      </c>
      <c r="AY8" s="5">
        <f>IFERROR(IF(VLOOKUP(Formula!AY6,Calculator!$B$12:$C$73,2,FALSE)&gt;AY7,AY7,VLOOKUP(Formula!AY6,Calculator!$B$12:$C$73,2,FALSE)),0)</f>
        <v>52980.15842159318</v>
      </c>
      <c r="AZ8" s="5">
        <f>IFERROR(IF(VLOOKUP(Formula!AZ6,Calculator!$B$12:$C$73,2,FALSE)&gt;AZ7,AZ7,VLOOKUP(Formula!AZ6,Calculator!$B$12:$C$73,2,FALSE)),0)</f>
        <v>54039.761590025046</v>
      </c>
      <c r="BA8" s="5">
        <f>IFERROR(IF(VLOOKUP(Formula!BA6,Calculator!$B$12:$C$73,2,FALSE)&gt;BA7,BA7,VLOOKUP(Formula!BA6,Calculator!$B$12:$C$73,2,FALSE)),0)</f>
        <v>55120.55682182555</v>
      </c>
      <c r="BB8" s="5">
        <f>IFERROR(IF(VLOOKUP(Formula!BB6,Calculator!$B$12:$C$73,2,FALSE)&gt;BB7,BB7,VLOOKUP(Formula!BB6,Calculator!$B$12:$C$73,2,FALSE)),0)</f>
        <v>56222.967958262059</v>
      </c>
      <c r="BC8" s="5">
        <f>IFERROR(IF(VLOOKUP(Formula!BC6,Calculator!$B$12:$C$73,2,FALSE)&gt;BC7,BC7,VLOOKUP(Formula!BC6,Calculator!$B$12:$C$73,2,FALSE)),0)</f>
        <v>57347.427317427304</v>
      </c>
      <c r="BD8" s="5">
        <f>IFERROR(IF(VLOOKUP(Formula!BD6,Calculator!$B$12:$C$73,2,FALSE)&gt;BD7,BD7,VLOOKUP(Formula!BD6,Calculator!$B$12:$C$73,2,FALSE)),0)</f>
        <v>58494.375863775851</v>
      </c>
      <c r="BE8" s="5">
        <f>IFERROR(IF(VLOOKUP(Formula!BE6,Calculator!$B$12:$C$73,2,FALSE)&gt;BE7,BE7,VLOOKUP(Formula!BE6,Calculator!$B$12:$C$73,2,FALSE)),0)</f>
        <v>59664.263381051373</v>
      </c>
      <c r="BF8" s="5">
        <f>IFERROR(IF(VLOOKUP(Formula!BF6,Calculator!$B$12:$C$73,2,FALSE)&gt;BF7,BF7,VLOOKUP(Formula!BF6,Calculator!$B$12:$C$73,2,FALSE)),0)</f>
        <v>60857.548648672404</v>
      </c>
      <c r="BG8" s="5">
        <f>IFERROR(IF(VLOOKUP(Formula!BG6,Calculator!$B$12:$C$73,2,FALSE)&gt;BG7,BG7,VLOOKUP(Formula!BG6,Calculator!$B$12:$C$73,2,FALSE)),0)</f>
        <v>62074.69962164585</v>
      </c>
      <c r="BH8" s="5">
        <f>IFERROR(IF(VLOOKUP(Formula!BH6,Calculator!$B$12:$C$73,2,FALSE)&gt;BH7,BH7,VLOOKUP(Formula!BH6,Calculator!$B$12:$C$73,2,FALSE)),0)</f>
        <v>63316.193614078766</v>
      </c>
      <c r="BI8" s="5">
        <f>IFERROR(IF(VLOOKUP(Formula!BI6,Calculator!$B$12:$C$73,2,FALSE)&gt;BI7,BI7,VLOOKUP(Formula!BI6,Calculator!$B$12:$C$73,2,FALSE)),0)</f>
        <v>64582.517486360339</v>
      </c>
      <c r="BJ8" s="5">
        <f>IFERROR(IF(VLOOKUP(Formula!BJ6,Calculator!$B$12:$C$73,2,FALSE)&gt;BJ7,BJ7,VLOOKUP(Formula!BJ6,Calculator!$B$12:$C$73,2,FALSE)),0)</f>
        <v>65874.167836087552</v>
      </c>
      <c r="BK8" s="5">
        <f>IFERROR(IF(VLOOKUP(Formula!BK6,Calculator!$B$12:$C$73,2,FALSE)&gt;BK7,BK7,VLOOKUP(Formula!BK6,Calculator!$B$12:$C$73,2,FALSE)),0)</f>
        <v>67191.65119280931</v>
      </c>
    </row>
    <row r="9" spans="1:63" x14ac:dyDescent="0.3">
      <c r="A9" t="s">
        <v>1</v>
      </c>
      <c r="B9">
        <v>13.7</v>
      </c>
      <c r="C9">
        <v>13.05</v>
      </c>
      <c r="D9">
        <v>12.56</v>
      </c>
      <c r="E9">
        <v>12.31</v>
      </c>
      <c r="F9">
        <v>11.73</v>
      </c>
      <c r="G9">
        <v>11.45</v>
      </c>
      <c r="H9">
        <v>11</v>
      </c>
      <c r="I9">
        <v>10.8</v>
      </c>
      <c r="J9">
        <v>10.19</v>
      </c>
      <c r="K9">
        <v>9.65</v>
      </c>
      <c r="L9">
        <v>9.0299999999999994</v>
      </c>
      <c r="M9">
        <v>8.5399999999999991</v>
      </c>
      <c r="N9">
        <v>8.1300000000000008</v>
      </c>
      <c r="O9">
        <v>7.75</v>
      </c>
      <c r="P9">
        <v>7.05</v>
      </c>
      <c r="Q9">
        <v>6.64</v>
      </c>
      <c r="R9">
        <v>6.27</v>
      </c>
      <c r="S9">
        <v>5.83</v>
      </c>
      <c r="T9">
        <v>5.45</v>
      </c>
      <c r="U9">
        <v>5.15</v>
      </c>
      <c r="V9">
        <v>4.7699999999999996</v>
      </c>
      <c r="W9">
        <v>4.38</v>
      </c>
      <c r="X9">
        <v>4.0199999999999996</v>
      </c>
      <c r="Y9">
        <v>3.65</v>
      </c>
      <c r="Z9">
        <v>3.46</v>
      </c>
      <c r="AA9">
        <v>3.3</v>
      </c>
      <c r="AB9">
        <v>3.12</v>
      </c>
      <c r="AC9">
        <v>2.99</v>
      </c>
      <c r="AD9">
        <v>2.91</v>
      </c>
      <c r="AE9">
        <v>2.73</v>
      </c>
      <c r="AF9">
        <v>2.6</v>
      </c>
      <c r="AG9">
        <v>2.5</v>
      </c>
      <c r="AH9">
        <v>2.39</v>
      </c>
      <c r="AI9">
        <v>2.31</v>
      </c>
      <c r="AJ9">
        <v>2.19</v>
      </c>
      <c r="AK9">
        <v>2.1800000000000002</v>
      </c>
      <c r="AL9">
        <v>2.12</v>
      </c>
      <c r="AM9">
        <v>2.04</v>
      </c>
      <c r="AN9">
        <v>1.94</v>
      </c>
      <c r="AO9">
        <v>1.83</v>
      </c>
      <c r="AP9">
        <v>1.74</v>
      </c>
      <c r="AQ9">
        <v>1.65</v>
      </c>
      <c r="AR9">
        <v>1.56</v>
      </c>
      <c r="AS9">
        <v>1.53</v>
      </c>
      <c r="AT9">
        <v>1.51</v>
      </c>
      <c r="AU9">
        <v>1.48</v>
      </c>
      <c r="AV9">
        <v>1.41</v>
      </c>
      <c r="AW9">
        <v>1.36</v>
      </c>
      <c r="AX9">
        <v>1.3</v>
      </c>
      <c r="AY9">
        <v>1.25</v>
      </c>
      <c r="AZ9">
        <v>1.22</v>
      </c>
      <c r="BA9">
        <v>1.24</v>
      </c>
      <c r="BB9">
        <v>1.21</v>
      </c>
      <c r="BC9">
        <v>1.17</v>
      </c>
      <c r="BD9">
        <v>1.1399999999999999</v>
      </c>
      <c r="BE9">
        <v>1.1200000000000001</v>
      </c>
      <c r="BF9">
        <v>1.08</v>
      </c>
      <c r="BG9">
        <v>1.05</v>
      </c>
      <c r="BH9">
        <v>1.03</v>
      </c>
      <c r="BI9">
        <v>1</v>
      </c>
      <c r="BJ9">
        <v>1</v>
      </c>
      <c r="BK9">
        <v>1</v>
      </c>
    </row>
    <row r="10" spans="1:63" x14ac:dyDescent="0.3">
      <c r="A10" t="s">
        <v>2</v>
      </c>
      <c r="B10" s="5">
        <f>B8*B9</f>
        <v>0</v>
      </c>
      <c r="C10" s="5">
        <f t="shared" ref="C10:BJ10" si="0">C8*C9</f>
        <v>0</v>
      </c>
      <c r="D10" s="5">
        <f t="shared" si="0"/>
        <v>0</v>
      </c>
      <c r="E10" s="5">
        <f t="shared" si="0"/>
        <v>0</v>
      </c>
      <c r="F10" s="5">
        <f t="shared" si="0"/>
        <v>0</v>
      </c>
      <c r="G10" s="5">
        <f t="shared" si="0"/>
        <v>0</v>
      </c>
      <c r="H10" s="5">
        <f t="shared" si="0"/>
        <v>0</v>
      </c>
      <c r="I10" s="5">
        <f t="shared" si="0"/>
        <v>0</v>
      </c>
      <c r="J10" s="5">
        <f t="shared" si="0"/>
        <v>0</v>
      </c>
      <c r="K10" s="5">
        <f t="shared" si="0"/>
        <v>0</v>
      </c>
      <c r="L10" s="5">
        <f t="shared" si="0"/>
        <v>0</v>
      </c>
      <c r="M10" s="5">
        <f t="shared" si="0"/>
        <v>0</v>
      </c>
      <c r="N10" s="5">
        <f t="shared" si="0"/>
        <v>0</v>
      </c>
      <c r="O10" s="5">
        <f t="shared" si="0"/>
        <v>0</v>
      </c>
      <c r="P10" s="5">
        <f t="shared" si="0"/>
        <v>0</v>
      </c>
      <c r="Q10" s="5">
        <f t="shared" si="0"/>
        <v>0</v>
      </c>
      <c r="R10" s="5">
        <f t="shared" si="0"/>
        <v>0</v>
      </c>
      <c r="S10" s="5">
        <f t="shared" si="0"/>
        <v>0</v>
      </c>
      <c r="T10" s="5">
        <f t="shared" si="0"/>
        <v>0</v>
      </c>
      <c r="U10" s="5">
        <f t="shared" si="0"/>
        <v>0</v>
      </c>
      <c r="V10" s="5">
        <f t="shared" si="0"/>
        <v>84428.999999999985</v>
      </c>
      <c r="W10" s="5">
        <f t="shared" si="0"/>
        <v>89352</v>
      </c>
      <c r="X10" s="5">
        <f t="shared" si="0"/>
        <v>83648.159999999989</v>
      </c>
      <c r="Y10" s="5">
        <f t="shared" si="0"/>
        <v>77468.183999999994</v>
      </c>
      <c r="Z10" s="5">
        <f t="shared" si="0"/>
        <v>74904.305471999993</v>
      </c>
      <c r="AA10" s="5">
        <f t="shared" si="0"/>
        <v>72869.333011199997</v>
      </c>
      <c r="AB10" s="5">
        <f t="shared" si="0"/>
        <v>86184.534962073609</v>
      </c>
      <c r="AC10" s="5">
        <f t="shared" si="0"/>
        <v>84245.382925426951</v>
      </c>
      <c r="AD10" s="5">
        <f t="shared" si="0"/>
        <v>83631.152374331868</v>
      </c>
      <c r="AE10" s="5">
        <f t="shared" si="0"/>
        <v>80027.25323077818</v>
      </c>
      <c r="AF10" s="5">
        <f t="shared" si="0"/>
        <v>77740.76028132737</v>
      </c>
      <c r="AG10" s="5">
        <f t="shared" si="0"/>
        <v>76245.745660532615</v>
      </c>
      <c r="AH10" s="5">
        <f t="shared" si="0"/>
        <v>74348.751508498564</v>
      </c>
      <c r="AI10" s="5">
        <f t="shared" si="0"/>
        <v>73297.29217754156</v>
      </c>
      <c r="AJ10" s="5">
        <f t="shared" si="0"/>
        <v>70879.433448568103</v>
      </c>
      <c r="AK10" s="5">
        <f t="shared" si="0"/>
        <v>87532.098728874917</v>
      </c>
      <c r="AL10" s="5">
        <f t="shared" si="0"/>
        <v>86825.4175648253</v>
      </c>
      <c r="AM10" s="5">
        <f t="shared" si="0"/>
        <v>85219.9664475889</v>
      </c>
      <c r="AN10" s="5">
        <f t="shared" si="0"/>
        <v>82663.367454161227</v>
      </c>
      <c r="AO10" s="5">
        <f t="shared" si="0"/>
        <v>79535.794685534725</v>
      </c>
      <c r="AP10" s="5">
        <f t="shared" si="0"/>
        <v>77136.682190102205</v>
      </c>
      <c r="AQ10" s="5">
        <f t="shared" si="0"/>
        <v>74609.790876978164</v>
      </c>
      <c r="AR10" s="5">
        <f t="shared" si="0"/>
        <v>71950.969238453123</v>
      </c>
      <c r="AS10" s="5">
        <f t="shared" si="0"/>
        <v>71978.642688160224</v>
      </c>
      <c r="AT10" s="5">
        <f t="shared" si="0"/>
        <v>72458.500306081303</v>
      </c>
      <c r="AU10" s="5">
        <f t="shared" si="0"/>
        <v>72439.306001364457</v>
      </c>
      <c r="AV10" s="5">
        <f t="shared" si="0"/>
        <v>70393.3850615962</v>
      </c>
      <c r="AW10" s="5">
        <f t="shared" si="0"/>
        <v>69255.109047834223</v>
      </c>
      <c r="AX10" s="5">
        <f t="shared" si="0"/>
        <v>67523.731321638363</v>
      </c>
      <c r="AY10" s="5">
        <f t="shared" si="0"/>
        <v>66225.198026991478</v>
      </c>
      <c r="AZ10" s="5">
        <f t="shared" si="0"/>
        <v>65928.509139830552</v>
      </c>
      <c r="BA10" s="5">
        <f t="shared" si="0"/>
        <v>68349.490459063687</v>
      </c>
      <c r="BB10" s="5">
        <f t="shared" si="0"/>
        <v>68029.791229497088</v>
      </c>
      <c r="BC10" s="5">
        <f t="shared" si="0"/>
        <v>67096.489961389947</v>
      </c>
      <c r="BD10" s="5">
        <f t="shared" si="0"/>
        <v>66683.588484704465</v>
      </c>
      <c r="BE10" s="5">
        <f t="shared" si="0"/>
        <v>66823.974986777539</v>
      </c>
      <c r="BF10" s="5">
        <f t="shared" si="0"/>
        <v>65726.152540566196</v>
      </c>
      <c r="BG10" s="5">
        <f t="shared" si="0"/>
        <v>65178.434602728143</v>
      </c>
      <c r="BH10" s="5">
        <f t="shared" si="0"/>
        <v>65215.679422501133</v>
      </c>
      <c r="BI10" s="5">
        <f t="shared" si="0"/>
        <v>64582.517486360339</v>
      </c>
      <c r="BJ10" s="5">
        <f t="shared" si="0"/>
        <v>65874.167836087552</v>
      </c>
      <c r="BK10" s="5">
        <f t="shared" ref="BK10" si="1">BK8*BK9</f>
        <v>67191.65119280931</v>
      </c>
    </row>
    <row r="13" spans="1:63" x14ac:dyDescent="0.3">
      <c r="C13" t="s">
        <v>8</v>
      </c>
      <c r="E13" s="2">
        <f>SUM(LARGE($B$10:$BJ$10,{1,2,3,4,5,6,7,8,9,10,11,12,13,14,15,16,17,18,19,20,21,22,23,24,25,26,27,28,29,30,31,32,33,34,35}))</f>
        <v>2662002.5838138964</v>
      </c>
      <c r="F13" s="2"/>
      <c r="G13" s="65" t="s">
        <v>25</v>
      </c>
      <c r="H13" s="65"/>
      <c r="I13" s="65"/>
      <c r="K13" s="64" t="s">
        <v>21</v>
      </c>
      <c r="L13" s="64"/>
      <c r="N13" s="64" t="s">
        <v>22</v>
      </c>
      <c r="O13" s="64"/>
    </row>
    <row r="14" spans="1:63" x14ac:dyDescent="0.3">
      <c r="C14" t="s">
        <v>9</v>
      </c>
      <c r="E14" s="2">
        <f>ROUNDDOWN(E13/420,0.1)</f>
        <v>6338</v>
      </c>
      <c r="F14" s="2"/>
      <c r="G14" s="2" t="s">
        <v>19</v>
      </c>
      <c r="H14" s="2" t="s">
        <v>0</v>
      </c>
      <c r="I14" t="s">
        <v>27</v>
      </c>
      <c r="K14" t="s">
        <v>19</v>
      </c>
      <c r="L14" t="s">
        <v>20</v>
      </c>
      <c r="N14" t="s">
        <v>23</v>
      </c>
      <c r="O14" t="s">
        <v>24</v>
      </c>
    </row>
    <row r="15" spans="1:63" x14ac:dyDescent="0.3">
      <c r="G15" s="16">
        <v>1937</v>
      </c>
      <c r="H15" s="17">
        <v>65</v>
      </c>
      <c r="K15">
        <v>1917</v>
      </c>
      <c r="L15" s="10">
        <v>0.03</v>
      </c>
      <c r="N15">
        <v>36</v>
      </c>
      <c r="O15" s="13">
        <v>5.5555500000000002E-3</v>
      </c>
    </row>
    <row r="16" spans="1:63" x14ac:dyDescent="0.3">
      <c r="B16" t="s">
        <v>10</v>
      </c>
      <c r="C16" t="s">
        <v>13</v>
      </c>
      <c r="D16" t="s">
        <v>12</v>
      </c>
      <c r="E16" t="s">
        <v>11</v>
      </c>
      <c r="G16" s="16">
        <v>1938</v>
      </c>
      <c r="H16" s="17">
        <v>65</v>
      </c>
      <c r="I16">
        <v>2</v>
      </c>
      <c r="K16">
        <v>1918</v>
      </c>
      <c r="L16" s="10">
        <v>0.03</v>
      </c>
      <c r="N16">
        <v>24</v>
      </c>
      <c r="O16" s="12">
        <f>0.416666667%</f>
        <v>4.1666666700000002E-3</v>
      </c>
    </row>
    <row r="17" spans="1:12" x14ac:dyDescent="0.3">
      <c r="B17" s="3">
        <v>0.1</v>
      </c>
      <c r="C17" s="2">
        <v>926</v>
      </c>
      <c r="D17" s="1">
        <f>$B$17*IF($C$17&gt;$E$14,$E$14,$C$17)</f>
        <v>92.600000000000009</v>
      </c>
      <c r="E17" s="1">
        <f>IF(E14&gt;C17,C17-D17,E14-D17)</f>
        <v>833.4</v>
      </c>
      <c r="F17" s="1"/>
      <c r="G17" s="16">
        <v>1939</v>
      </c>
      <c r="H17" s="17">
        <v>65</v>
      </c>
      <c r="I17">
        <v>4</v>
      </c>
      <c r="K17">
        <v>1919</v>
      </c>
      <c r="L17" s="10">
        <v>0.03</v>
      </c>
    </row>
    <row r="18" spans="1:12" x14ac:dyDescent="0.3">
      <c r="A18" s="2"/>
      <c r="B18" s="3">
        <v>0.68</v>
      </c>
      <c r="C18" s="2">
        <v>5583</v>
      </c>
      <c r="D18" s="1">
        <f>B18*IF(E14&gt;=C18,C18-C17,IF(E14&gt;C17,E14-C17,0))</f>
        <v>3166.76</v>
      </c>
      <c r="E18" s="1">
        <f>IF(E14&gt;=C18,(C18-C17)-D18,IF(E14&gt;=C17,C18-C17-E14-D18,0))</f>
        <v>1490.2399999999998</v>
      </c>
      <c r="F18" s="1"/>
      <c r="G18" s="16">
        <v>1940</v>
      </c>
      <c r="H18" s="17">
        <v>65</v>
      </c>
      <c r="I18">
        <v>6</v>
      </c>
      <c r="K18">
        <v>1920</v>
      </c>
      <c r="L18" s="10">
        <v>0.03</v>
      </c>
    </row>
    <row r="19" spans="1:12" x14ac:dyDescent="0.3">
      <c r="A19" s="1"/>
      <c r="B19" s="3">
        <v>0.85</v>
      </c>
      <c r="C19" s="4">
        <v>5583</v>
      </c>
      <c r="D19" s="1">
        <f>B19*IF(E14&gt;=C19,E14-C19,0)</f>
        <v>641.75</v>
      </c>
      <c r="E19" s="6">
        <f>IF(E14&gt;=C19,E14-C19-D19,0)</f>
        <v>113.25</v>
      </c>
      <c r="F19" s="6"/>
      <c r="G19" s="16">
        <v>1941</v>
      </c>
      <c r="H19" s="18">
        <v>65</v>
      </c>
      <c r="I19">
        <v>8</v>
      </c>
      <c r="K19">
        <v>1921</v>
      </c>
      <c r="L19" s="10">
        <v>0.03</v>
      </c>
    </row>
    <row r="20" spans="1:12" ht="15" thickBot="1" x14ac:dyDescent="0.35">
      <c r="D20" s="2"/>
      <c r="E20" s="1"/>
      <c r="F20" s="1"/>
      <c r="G20" s="16">
        <v>1942</v>
      </c>
      <c r="H20" s="17">
        <v>65</v>
      </c>
      <c r="I20">
        <v>10</v>
      </c>
      <c r="K20">
        <v>1922</v>
      </c>
      <c r="L20" s="10">
        <v>0.03</v>
      </c>
    </row>
    <row r="21" spans="1:12" ht="15" thickBot="1" x14ac:dyDescent="0.35">
      <c r="C21" s="7" t="s">
        <v>14</v>
      </c>
      <c r="D21" s="8"/>
      <c r="E21" s="9">
        <f>ROUNDDOWN(SUM(E17:E19),0.1)</f>
        <v>2436</v>
      </c>
      <c r="F21" s="14"/>
      <c r="G21" s="16">
        <v>1943</v>
      </c>
      <c r="H21" s="17">
        <v>66</v>
      </c>
      <c r="K21">
        <v>1923</v>
      </c>
      <c r="L21" s="10">
        <v>0.03</v>
      </c>
    </row>
    <row r="22" spans="1:12" x14ac:dyDescent="0.3">
      <c r="C22" s="1"/>
      <c r="G22" s="16">
        <v>1944</v>
      </c>
      <c r="H22" s="17">
        <v>66</v>
      </c>
      <c r="K22">
        <v>1924</v>
      </c>
      <c r="L22" s="10">
        <v>0.03</v>
      </c>
    </row>
    <row r="23" spans="1:12" x14ac:dyDescent="0.3">
      <c r="G23" s="16">
        <v>1945</v>
      </c>
      <c r="H23" s="17">
        <v>66</v>
      </c>
      <c r="K23">
        <v>1925</v>
      </c>
      <c r="L23" s="10">
        <v>3.5000000000000003E-2</v>
      </c>
    </row>
    <row r="24" spans="1:12" x14ac:dyDescent="0.3">
      <c r="G24" s="16">
        <v>1946</v>
      </c>
      <c r="H24" s="17">
        <v>66</v>
      </c>
      <c r="K24">
        <v>1926</v>
      </c>
      <c r="L24" s="10">
        <v>3.5000000000000003E-2</v>
      </c>
    </row>
    <row r="25" spans="1:12" x14ac:dyDescent="0.3">
      <c r="G25" s="16">
        <v>1947</v>
      </c>
      <c r="H25" s="17">
        <v>66</v>
      </c>
      <c r="K25">
        <v>1927</v>
      </c>
      <c r="L25" s="10">
        <v>0.04</v>
      </c>
    </row>
    <row r="26" spans="1:12" x14ac:dyDescent="0.3">
      <c r="G26" s="16">
        <v>1948</v>
      </c>
      <c r="H26" s="17">
        <v>66</v>
      </c>
      <c r="K26">
        <v>1928</v>
      </c>
      <c r="L26" s="10">
        <v>4.4999999999999998E-2</v>
      </c>
    </row>
    <row r="27" spans="1:12" x14ac:dyDescent="0.3">
      <c r="G27" s="16">
        <v>1949</v>
      </c>
      <c r="H27" s="17">
        <v>66</v>
      </c>
      <c r="K27">
        <v>1929</v>
      </c>
      <c r="L27" s="10">
        <v>4.4999999999999998E-2</v>
      </c>
    </row>
    <row r="28" spans="1:12" x14ac:dyDescent="0.3">
      <c r="G28" s="16">
        <v>1950</v>
      </c>
      <c r="H28" s="17">
        <v>66</v>
      </c>
      <c r="K28">
        <v>1930</v>
      </c>
      <c r="L28" s="10">
        <v>4.4999999999999998E-2</v>
      </c>
    </row>
    <row r="29" spans="1:12" x14ac:dyDescent="0.3">
      <c r="G29" s="16">
        <v>1951</v>
      </c>
      <c r="H29" s="17">
        <v>66</v>
      </c>
      <c r="K29">
        <v>1931</v>
      </c>
      <c r="L29" s="10">
        <v>0.05</v>
      </c>
    </row>
    <row r="30" spans="1:12" x14ac:dyDescent="0.3">
      <c r="G30" s="16">
        <v>1952</v>
      </c>
      <c r="H30" s="17">
        <v>66</v>
      </c>
      <c r="K30">
        <v>1932</v>
      </c>
      <c r="L30" s="10">
        <v>0.05</v>
      </c>
    </row>
    <row r="31" spans="1:12" x14ac:dyDescent="0.3">
      <c r="G31" s="16">
        <v>1953</v>
      </c>
      <c r="H31" s="17">
        <v>66</v>
      </c>
      <c r="K31">
        <v>1933</v>
      </c>
      <c r="L31" s="10">
        <v>5.5E-2</v>
      </c>
    </row>
    <row r="32" spans="1:12" x14ac:dyDescent="0.3">
      <c r="G32" s="16">
        <v>1954</v>
      </c>
      <c r="H32" s="19">
        <v>66</v>
      </c>
      <c r="K32">
        <v>1934</v>
      </c>
      <c r="L32" s="10">
        <v>5.5E-2</v>
      </c>
    </row>
    <row r="33" spans="7:12" x14ac:dyDescent="0.3">
      <c r="G33" s="16">
        <v>1955</v>
      </c>
      <c r="H33" s="17">
        <v>66</v>
      </c>
      <c r="I33">
        <v>2</v>
      </c>
      <c r="K33">
        <v>1935</v>
      </c>
      <c r="L33" s="10">
        <v>0.06</v>
      </c>
    </row>
    <row r="34" spans="7:12" x14ac:dyDescent="0.3">
      <c r="G34" s="16">
        <v>1956</v>
      </c>
      <c r="H34" s="17">
        <v>66</v>
      </c>
      <c r="I34">
        <v>4</v>
      </c>
      <c r="K34">
        <v>1936</v>
      </c>
      <c r="L34" s="10">
        <v>0.06</v>
      </c>
    </row>
    <row r="35" spans="7:12" x14ac:dyDescent="0.3">
      <c r="G35" s="16">
        <v>1957</v>
      </c>
      <c r="H35" s="17">
        <v>66</v>
      </c>
      <c r="I35">
        <v>6</v>
      </c>
      <c r="K35">
        <v>1937</v>
      </c>
      <c r="L35" s="10">
        <v>6.5000000000000002E-2</v>
      </c>
    </row>
    <row r="36" spans="7:12" x14ac:dyDescent="0.3">
      <c r="G36" s="16">
        <v>1958</v>
      </c>
      <c r="H36" s="17">
        <v>66</v>
      </c>
      <c r="I36">
        <v>8</v>
      </c>
      <c r="K36">
        <v>1938</v>
      </c>
      <c r="L36" s="10">
        <v>6.5000000000000002E-2</v>
      </c>
    </row>
    <row r="37" spans="7:12" x14ac:dyDescent="0.3">
      <c r="G37" s="16">
        <v>1959</v>
      </c>
      <c r="H37" s="17">
        <v>66</v>
      </c>
      <c r="I37">
        <v>10</v>
      </c>
      <c r="K37">
        <v>1939</v>
      </c>
      <c r="L37" s="10">
        <v>7.0000000000000007E-2</v>
      </c>
    </row>
    <row r="38" spans="7:12" x14ac:dyDescent="0.3">
      <c r="G38" s="16">
        <v>1960</v>
      </c>
      <c r="H38" s="17">
        <v>67</v>
      </c>
      <c r="K38">
        <v>1940</v>
      </c>
      <c r="L38" s="10">
        <v>7.0000000000000007E-2</v>
      </c>
    </row>
    <row r="39" spans="7:12" x14ac:dyDescent="0.3">
      <c r="G39" s="16">
        <v>1961</v>
      </c>
      <c r="H39" s="17">
        <v>67</v>
      </c>
      <c r="K39">
        <v>1941</v>
      </c>
      <c r="L39" s="10">
        <v>7.4999999999999997E-2</v>
      </c>
    </row>
    <row r="40" spans="7:12" x14ac:dyDescent="0.3">
      <c r="G40" s="16">
        <v>1962</v>
      </c>
      <c r="H40" s="17">
        <v>67</v>
      </c>
      <c r="K40">
        <v>1942</v>
      </c>
      <c r="L40" s="10">
        <v>7.4999999999999997E-2</v>
      </c>
    </row>
    <row r="41" spans="7:12" x14ac:dyDescent="0.3">
      <c r="G41" s="16">
        <v>1963</v>
      </c>
      <c r="H41" s="17">
        <v>67</v>
      </c>
      <c r="K41">
        <v>1943</v>
      </c>
      <c r="L41" s="10">
        <v>0.08</v>
      </c>
    </row>
    <row r="42" spans="7:12" x14ac:dyDescent="0.3">
      <c r="G42" s="16">
        <v>1964</v>
      </c>
      <c r="H42" s="17">
        <v>67</v>
      </c>
      <c r="K42">
        <v>1944</v>
      </c>
      <c r="L42" s="10">
        <v>0.08</v>
      </c>
    </row>
    <row r="43" spans="7:12" x14ac:dyDescent="0.3">
      <c r="G43" s="16">
        <v>1965</v>
      </c>
      <c r="H43" s="17">
        <v>67</v>
      </c>
      <c r="K43">
        <v>1945</v>
      </c>
      <c r="L43" s="10">
        <v>0.08</v>
      </c>
    </row>
    <row r="44" spans="7:12" x14ac:dyDescent="0.3">
      <c r="G44" s="16">
        <v>1966</v>
      </c>
      <c r="H44" s="17">
        <v>67</v>
      </c>
      <c r="K44">
        <v>1946</v>
      </c>
      <c r="L44" s="10">
        <v>0.08</v>
      </c>
    </row>
    <row r="45" spans="7:12" x14ac:dyDescent="0.3">
      <c r="G45" s="16">
        <v>1967</v>
      </c>
      <c r="H45" s="17">
        <v>67</v>
      </c>
      <c r="K45">
        <v>1947</v>
      </c>
      <c r="L45" s="10">
        <v>0.08</v>
      </c>
    </row>
    <row r="46" spans="7:12" x14ac:dyDescent="0.3">
      <c r="G46" s="16">
        <v>1968</v>
      </c>
      <c r="H46" s="17">
        <v>67</v>
      </c>
      <c r="K46">
        <v>1948</v>
      </c>
      <c r="L46" s="10">
        <v>0.08</v>
      </c>
    </row>
    <row r="47" spans="7:12" x14ac:dyDescent="0.3">
      <c r="G47" s="16">
        <v>1969</v>
      </c>
      <c r="H47" s="17">
        <v>67</v>
      </c>
      <c r="K47">
        <v>1949</v>
      </c>
      <c r="L47" s="10">
        <v>0.08</v>
      </c>
    </row>
    <row r="48" spans="7:12" x14ac:dyDescent="0.3">
      <c r="G48" s="16">
        <v>1970</v>
      </c>
      <c r="H48" s="17">
        <v>67</v>
      </c>
      <c r="K48">
        <v>1950</v>
      </c>
      <c r="L48" s="10">
        <v>0.08</v>
      </c>
    </row>
    <row r="49" spans="7:12" x14ac:dyDescent="0.3">
      <c r="G49" s="16">
        <v>1971</v>
      </c>
      <c r="H49" s="17">
        <v>67</v>
      </c>
      <c r="K49">
        <v>1951</v>
      </c>
      <c r="L49" s="10">
        <v>0.08</v>
      </c>
    </row>
    <row r="50" spans="7:12" x14ac:dyDescent="0.3">
      <c r="G50" s="16">
        <v>1972</v>
      </c>
      <c r="H50" s="17">
        <v>67</v>
      </c>
      <c r="K50">
        <v>1952</v>
      </c>
      <c r="L50" s="10">
        <v>0.08</v>
      </c>
    </row>
    <row r="51" spans="7:12" x14ac:dyDescent="0.3">
      <c r="G51" s="16">
        <v>1973</v>
      </c>
      <c r="H51" s="17">
        <v>67</v>
      </c>
      <c r="K51">
        <v>1953</v>
      </c>
      <c r="L51" s="10">
        <v>0.08</v>
      </c>
    </row>
    <row r="52" spans="7:12" x14ac:dyDescent="0.3">
      <c r="G52" s="16">
        <v>1974</v>
      </c>
      <c r="H52" s="17">
        <v>67</v>
      </c>
      <c r="K52">
        <v>1954</v>
      </c>
      <c r="L52" s="10">
        <v>0.08</v>
      </c>
    </row>
    <row r="53" spans="7:12" x14ac:dyDescent="0.3">
      <c r="G53" s="16">
        <v>1975</v>
      </c>
      <c r="H53" s="17">
        <v>67</v>
      </c>
      <c r="K53">
        <v>1955</v>
      </c>
      <c r="L53" s="10">
        <v>0.08</v>
      </c>
    </row>
    <row r="54" spans="7:12" x14ac:dyDescent="0.3">
      <c r="G54" s="16">
        <v>1976</v>
      </c>
      <c r="H54" s="17">
        <v>67</v>
      </c>
      <c r="K54">
        <v>1956</v>
      </c>
      <c r="L54" s="10">
        <v>0.08</v>
      </c>
    </row>
    <row r="55" spans="7:12" x14ac:dyDescent="0.3">
      <c r="G55" s="16">
        <v>1977</v>
      </c>
      <c r="H55" s="17">
        <v>67</v>
      </c>
      <c r="K55">
        <v>1957</v>
      </c>
      <c r="L55" s="10">
        <v>0.08</v>
      </c>
    </row>
    <row r="56" spans="7:12" x14ac:dyDescent="0.3">
      <c r="G56" s="16">
        <v>1978</v>
      </c>
      <c r="H56" s="17">
        <v>67</v>
      </c>
      <c r="K56">
        <v>1958</v>
      </c>
      <c r="L56" s="10">
        <v>0.08</v>
      </c>
    </row>
    <row r="57" spans="7:12" x14ac:dyDescent="0.3">
      <c r="G57" s="16">
        <v>1979</v>
      </c>
      <c r="H57" s="17">
        <v>67</v>
      </c>
      <c r="K57">
        <v>1959</v>
      </c>
      <c r="L57" s="10">
        <v>0.08</v>
      </c>
    </row>
    <row r="58" spans="7:12" x14ac:dyDescent="0.3">
      <c r="G58" s="16">
        <v>1980</v>
      </c>
      <c r="H58" s="17">
        <v>67</v>
      </c>
      <c r="K58">
        <v>1960</v>
      </c>
      <c r="L58" s="10">
        <v>0.08</v>
      </c>
    </row>
    <row r="59" spans="7:12" x14ac:dyDescent="0.3">
      <c r="G59" s="16">
        <v>1981</v>
      </c>
      <c r="H59" s="17">
        <v>67</v>
      </c>
      <c r="K59">
        <v>1961</v>
      </c>
      <c r="L59" s="10">
        <v>0.08</v>
      </c>
    </row>
    <row r="60" spans="7:12" x14ac:dyDescent="0.3">
      <c r="G60" s="16">
        <v>1982</v>
      </c>
      <c r="H60" s="17">
        <v>67</v>
      </c>
      <c r="K60">
        <v>1962</v>
      </c>
      <c r="L60" s="10">
        <v>0.08</v>
      </c>
    </row>
    <row r="61" spans="7:12" x14ac:dyDescent="0.3">
      <c r="G61" s="16">
        <v>1983</v>
      </c>
      <c r="H61" s="17">
        <v>67</v>
      </c>
      <c r="K61">
        <v>1963</v>
      </c>
      <c r="L61" s="10">
        <v>0.08</v>
      </c>
    </row>
    <row r="62" spans="7:12" x14ac:dyDescent="0.3">
      <c r="G62" s="16">
        <v>1984</v>
      </c>
      <c r="H62" s="17">
        <v>67</v>
      </c>
      <c r="K62">
        <v>1964</v>
      </c>
      <c r="L62" s="10">
        <v>0.08</v>
      </c>
    </row>
    <row r="63" spans="7:12" x14ac:dyDescent="0.3">
      <c r="G63" s="16">
        <v>1985</v>
      </c>
      <c r="H63" s="17">
        <v>67</v>
      </c>
      <c r="K63">
        <v>1965</v>
      </c>
      <c r="L63" s="10">
        <v>0.08</v>
      </c>
    </row>
    <row r="64" spans="7:12" x14ac:dyDescent="0.3">
      <c r="G64" s="16">
        <v>1986</v>
      </c>
      <c r="H64" s="17">
        <v>67</v>
      </c>
      <c r="K64">
        <v>1966</v>
      </c>
      <c r="L64" s="10">
        <v>0.08</v>
      </c>
    </row>
    <row r="65" spans="7:12" x14ac:dyDescent="0.3">
      <c r="G65" s="16">
        <v>1987</v>
      </c>
      <c r="H65" s="17">
        <v>67</v>
      </c>
      <c r="K65">
        <v>1967</v>
      </c>
      <c r="L65" s="10">
        <v>0.08</v>
      </c>
    </row>
    <row r="66" spans="7:12" x14ac:dyDescent="0.3">
      <c r="G66" s="16">
        <v>1988</v>
      </c>
      <c r="H66" s="17">
        <v>67</v>
      </c>
      <c r="K66">
        <v>1968</v>
      </c>
      <c r="L66" s="10">
        <v>0.08</v>
      </c>
    </row>
    <row r="67" spans="7:12" x14ac:dyDescent="0.3">
      <c r="G67" s="16">
        <v>1989</v>
      </c>
      <c r="H67" s="17">
        <v>67</v>
      </c>
      <c r="K67">
        <v>1969</v>
      </c>
      <c r="L67" s="10">
        <v>0.08</v>
      </c>
    </row>
    <row r="68" spans="7:12" x14ac:dyDescent="0.3">
      <c r="G68" s="16">
        <v>1990</v>
      </c>
      <c r="H68" s="17">
        <v>67</v>
      </c>
      <c r="K68">
        <v>1970</v>
      </c>
      <c r="L68" s="10">
        <v>0.08</v>
      </c>
    </row>
    <row r="69" spans="7:12" x14ac:dyDescent="0.3">
      <c r="G69" s="16">
        <v>1991</v>
      </c>
      <c r="H69" s="17">
        <v>67</v>
      </c>
      <c r="K69">
        <v>1971</v>
      </c>
      <c r="L69" s="10">
        <v>0.08</v>
      </c>
    </row>
    <row r="70" spans="7:12" x14ac:dyDescent="0.3">
      <c r="G70" s="16">
        <v>1992</v>
      </c>
      <c r="H70" s="17">
        <v>67</v>
      </c>
      <c r="K70">
        <v>1972</v>
      </c>
      <c r="L70" s="10">
        <v>0.08</v>
      </c>
    </row>
    <row r="71" spans="7:12" x14ac:dyDescent="0.3">
      <c r="G71" s="16">
        <v>1993</v>
      </c>
      <c r="H71" s="17">
        <v>67</v>
      </c>
      <c r="K71">
        <v>1973</v>
      </c>
      <c r="L71" s="10">
        <v>0.08</v>
      </c>
    </row>
    <row r="72" spans="7:12" x14ac:dyDescent="0.3">
      <c r="G72" s="16">
        <v>1994</v>
      </c>
      <c r="H72" s="17">
        <v>67</v>
      </c>
      <c r="K72">
        <v>1974</v>
      </c>
      <c r="L72" s="10">
        <v>0.08</v>
      </c>
    </row>
    <row r="73" spans="7:12" x14ac:dyDescent="0.3">
      <c r="G73" s="16">
        <v>1995</v>
      </c>
      <c r="H73" s="17">
        <v>67</v>
      </c>
      <c r="K73">
        <v>1975</v>
      </c>
      <c r="L73" s="10">
        <v>0.08</v>
      </c>
    </row>
    <row r="74" spans="7:12" x14ac:dyDescent="0.3">
      <c r="G74" s="16">
        <v>1996</v>
      </c>
      <c r="H74" s="17">
        <v>67</v>
      </c>
      <c r="K74">
        <v>1976</v>
      </c>
      <c r="L74" s="10">
        <v>0.08</v>
      </c>
    </row>
    <row r="75" spans="7:12" x14ac:dyDescent="0.3">
      <c r="G75" s="16">
        <v>1997</v>
      </c>
      <c r="H75" s="17">
        <v>67</v>
      </c>
      <c r="K75">
        <v>1977</v>
      </c>
      <c r="L75" s="10">
        <v>0.08</v>
      </c>
    </row>
    <row r="76" spans="7:12" x14ac:dyDescent="0.3">
      <c r="G76" s="16">
        <v>1998</v>
      </c>
      <c r="H76" s="17">
        <v>67</v>
      </c>
      <c r="K76">
        <v>1978</v>
      </c>
      <c r="L76" s="10">
        <v>0.08</v>
      </c>
    </row>
    <row r="77" spans="7:12" x14ac:dyDescent="0.3">
      <c r="G77" s="16">
        <v>1999</v>
      </c>
      <c r="H77" s="17">
        <v>67</v>
      </c>
      <c r="K77">
        <v>1979</v>
      </c>
      <c r="L77" s="10">
        <v>0.08</v>
      </c>
    </row>
    <row r="78" spans="7:12" x14ac:dyDescent="0.3">
      <c r="G78" s="16">
        <v>2000</v>
      </c>
      <c r="H78" s="17">
        <v>67</v>
      </c>
      <c r="K78">
        <v>1980</v>
      </c>
      <c r="L78" s="10">
        <v>0.08</v>
      </c>
    </row>
    <row r="79" spans="7:12" x14ac:dyDescent="0.3">
      <c r="G79" s="16">
        <v>2001</v>
      </c>
      <c r="H79" s="17">
        <v>67</v>
      </c>
      <c r="K79">
        <v>1981</v>
      </c>
      <c r="L79" s="10">
        <v>0.08</v>
      </c>
    </row>
    <row r="80" spans="7:12" x14ac:dyDescent="0.3">
      <c r="G80" s="16">
        <v>2002</v>
      </c>
      <c r="H80" s="17">
        <v>67</v>
      </c>
      <c r="K80">
        <v>1982</v>
      </c>
      <c r="L80" s="10">
        <v>0.08</v>
      </c>
    </row>
    <row r="81" spans="7:12" x14ac:dyDescent="0.3">
      <c r="G81" s="16">
        <v>2003</v>
      </c>
      <c r="H81" s="17">
        <v>67</v>
      </c>
      <c r="K81">
        <v>1983</v>
      </c>
      <c r="L81" s="10">
        <v>0.08</v>
      </c>
    </row>
    <row r="82" spans="7:12" x14ac:dyDescent="0.3">
      <c r="G82" s="16">
        <v>2004</v>
      </c>
      <c r="H82" s="17">
        <v>67</v>
      </c>
      <c r="K82">
        <v>1984</v>
      </c>
      <c r="L82" s="10">
        <v>0.08</v>
      </c>
    </row>
    <row r="83" spans="7:12" x14ac:dyDescent="0.3">
      <c r="G83" s="16">
        <v>2005</v>
      </c>
      <c r="H83" s="17">
        <v>67</v>
      </c>
      <c r="K83">
        <v>1985</v>
      </c>
      <c r="L83" s="10">
        <v>0.08</v>
      </c>
    </row>
    <row r="84" spans="7:12" x14ac:dyDescent="0.3">
      <c r="G84" s="16">
        <v>2006</v>
      </c>
      <c r="H84" s="17">
        <v>67</v>
      </c>
      <c r="K84">
        <v>1986</v>
      </c>
      <c r="L84" s="10">
        <v>0.08</v>
      </c>
    </row>
    <row r="85" spans="7:12" x14ac:dyDescent="0.3">
      <c r="G85" s="16">
        <v>2007</v>
      </c>
      <c r="H85" s="17">
        <v>67</v>
      </c>
      <c r="K85">
        <v>1987</v>
      </c>
      <c r="L85" s="10">
        <v>0.08</v>
      </c>
    </row>
    <row r="86" spans="7:12" x14ac:dyDescent="0.3">
      <c r="G86" s="16">
        <v>2008</v>
      </c>
      <c r="H86" s="17">
        <v>67</v>
      </c>
      <c r="K86">
        <v>1988</v>
      </c>
      <c r="L86" s="10">
        <v>0.08</v>
      </c>
    </row>
    <row r="87" spans="7:12" x14ac:dyDescent="0.3">
      <c r="G87" s="16">
        <v>2009</v>
      </c>
      <c r="H87" s="17">
        <v>67</v>
      </c>
      <c r="K87">
        <v>1989</v>
      </c>
      <c r="L87" s="10">
        <v>0.08</v>
      </c>
    </row>
    <row r="88" spans="7:12" x14ac:dyDescent="0.3">
      <c r="G88" s="16">
        <v>2010</v>
      </c>
      <c r="H88" s="17">
        <v>67</v>
      </c>
      <c r="K88">
        <v>1990</v>
      </c>
      <c r="L88" s="10">
        <v>0.08</v>
      </c>
    </row>
    <row r="89" spans="7:12" x14ac:dyDescent="0.3">
      <c r="G89" s="16">
        <v>2011</v>
      </c>
      <c r="H89" s="17">
        <v>67</v>
      </c>
      <c r="K89">
        <v>1991</v>
      </c>
      <c r="L89" s="10">
        <v>0.08</v>
      </c>
    </row>
    <row r="90" spans="7:12" x14ac:dyDescent="0.3">
      <c r="K90">
        <v>1992</v>
      </c>
      <c r="L90" s="10">
        <v>0.08</v>
      </c>
    </row>
    <row r="91" spans="7:12" x14ac:dyDescent="0.3">
      <c r="K91">
        <v>1993</v>
      </c>
      <c r="L91" s="10">
        <v>0.08</v>
      </c>
    </row>
    <row r="92" spans="7:12" x14ac:dyDescent="0.3">
      <c r="K92">
        <v>1994</v>
      </c>
      <c r="L92" s="10">
        <v>0.08</v>
      </c>
    </row>
    <row r="93" spans="7:12" x14ac:dyDescent="0.3">
      <c r="K93">
        <v>1995</v>
      </c>
      <c r="L93" s="10">
        <v>0.08</v>
      </c>
    </row>
    <row r="94" spans="7:12" x14ac:dyDescent="0.3">
      <c r="K94">
        <v>1996</v>
      </c>
      <c r="L94" s="10">
        <v>0.08</v>
      </c>
    </row>
    <row r="95" spans="7:12" x14ac:dyDescent="0.3">
      <c r="K95">
        <v>1997</v>
      </c>
      <c r="L95" s="10">
        <v>0.08</v>
      </c>
    </row>
    <row r="96" spans="7:12" x14ac:dyDescent="0.3">
      <c r="K96">
        <v>1998</v>
      </c>
      <c r="L96" s="10">
        <v>0.08</v>
      </c>
    </row>
    <row r="97" spans="11:12" x14ac:dyDescent="0.3">
      <c r="K97">
        <v>1999</v>
      </c>
      <c r="L97" s="10">
        <v>0.08</v>
      </c>
    </row>
    <row r="98" spans="11:12" x14ac:dyDescent="0.3">
      <c r="K98">
        <v>2000</v>
      </c>
      <c r="L98" s="10">
        <v>0.08</v>
      </c>
    </row>
  </sheetData>
  <mergeCells count="3">
    <mergeCell ref="K13:L13"/>
    <mergeCell ref="N13:O13"/>
    <mergeCell ref="G13:I1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D48A83AD74414C93268E9999446AA8" ma:contentTypeVersion="13" ma:contentTypeDescription="Create a new document." ma:contentTypeScope="" ma:versionID="b9179989f20ee880d2c4a7382e4413b6">
  <xsd:schema xmlns:xsd="http://www.w3.org/2001/XMLSchema" xmlns:xs="http://www.w3.org/2001/XMLSchema" xmlns:p="http://schemas.microsoft.com/office/2006/metadata/properties" xmlns:ns3="78c0fcaa-dcd1-4403-acd8-feac69f8d28b" xmlns:ns4="691daa73-9315-4637-9859-fc741ab85a1f" targetNamespace="http://schemas.microsoft.com/office/2006/metadata/properties" ma:root="true" ma:fieldsID="3ee3931c77a0a9df1fbd79c77ee4bdfb" ns3:_="" ns4:_="">
    <xsd:import namespace="78c0fcaa-dcd1-4403-acd8-feac69f8d28b"/>
    <xsd:import namespace="691daa73-9315-4637-9859-fc741ab85a1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c0fcaa-dcd1-4403-acd8-feac69f8d2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daa73-9315-4637-9859-fc741ab85a1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1C034B-3A85-4F19-93CE-2918EC4EDF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EE75F8-A203-4A0B-B839-051BF1D81AF7}">
  <ds:schemaRefs>
    <ds:schemaRef ds:uri="http://purl.org/dc/elements/1.1/"/>
    <ds:schemaRef ds:uri="http://schemas.microsoft.com/office/2006/metadata/properties"/>
    <ds:schemaRef ds:uri="78c0fcaa-dcd1-4403-acd8-feac69f8d28b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691daa73-9315-4637-9859-fc741ab85a1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B685DE5-0072-46B5-834A-0066B6B2E1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c0fcaa-dcd1-4403-acd8-feac69f8d28b"/>
    <ds:schemaRef ds:uri="691daa73-9315-4637-9859-fc741ab85a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Bingham, Andrew (abingham@uidaho.edu)</cp:lastModifiedBy>
  <dcterms:created xsi:type="dcterms:W3CDTF">2019-04-01T21:51:49Z</dcterms:created>
  <dcterms:modified xsi:type="dcterms:W3CDTF">2020-02-20T20:46:15Z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0x0101006FD48A83AD74414C93268E9999446AA8</vt:lpwstr>
  </property>
</Properties>
</file>